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<sst xmlns="http://schemas.openxmlformats.org/spreadsheetml/2006/main" count="613" uniqueCount="258">
  <si>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</si>
  <si>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</si>
  <si>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</si>
  <si>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</si>
  <si>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</si>
  <si>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</si>
  <si>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</si>
  <si>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</si>
  <si>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</si>
  <si>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</si>
  <si>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</si>
  <si>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</si>
  <si>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</si>
  <si>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</si>
  <si>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</si>
  <si>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</si>
  <si>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</si>
  <si>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</si>
  <si>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</si>
  <si>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</si>
  <si>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</si>
  <si>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</si>
  <si>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</si>
  <si>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</si>
  <si>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</si>
  <si>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</si>
  <si>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</si>
  <si>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</si>
  <si>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</si>
  <si>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</si>
  <si>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</si>
  <si>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</si>
  <si>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</si>
  <si>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</si>
  <si>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</si>
  <si>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</si>
  <si>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</si>
  <si>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</si>
  <si>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</si>
  <si>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</si>
  <si>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</si>
  <si>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</si>
  <si>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</si>
  <si>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</si>
  <si>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</si>
  <si>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</si>
  <si>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</si>
  <si>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</si>
  <si>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</si>
  <si>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</si>
  <si>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</si>
  <si>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</si>
  <si>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</si>
  <si>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</si>
  <si>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</si>
  <si>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</si>
  <si>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</si>
  <si>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</si>
  <si>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</si>
  <si>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</si>
  <si>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</si>
  <si>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</si>
  <si>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</si>
  <si>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</si>
  <si>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</si>
  <si>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</si>
  <si>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</si>
  <si>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</si>
  <si>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</si>
  <si>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</si>
  <si>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</si>
  <si>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</si>
  <si>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</si>
  <si>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</si>
  <si>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</si>
  <si>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</si>
  <si>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</si>
  <si>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</si>
  <si>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</si>
  <si>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</si>
  <si>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</si>
  <si>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</si>
  <si>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</si>
  <si>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</si>
  <si>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</si>
  <si>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</si>
  <si>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</si>
  <si>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</si>
  <si>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</si>
  <si>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</si>
  <si>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</si>
  <si>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ИП Зейтунян С.О.</t>
  </si>
  <si>
    <t xml:space="preserve">ИП Качалов </t>
  </si>
  <si>
    <t>договор № ЮЛ-280 от 03.02.2022г.</t>
  </si>
  <si>
    <t>договор 30303848 от 22.05.2013г.</t>
  </si>
  <si>
    <t>№154/Б2 от 01.12.2011г.</t>
  </si>
  <si>
    <t>№154 от 01.01.2007г.</t>
  </si>
  <si>
    <t>№10594/11 от 01.04.2011г.</t>
  </si>
  <si>
    <t>договор №68 от 12.02.2020г.</t>
  </si>
  <si>
    <t>№ 0109-09/2020 от 09.11.2020г.</t>
  </si>
  <si>
    <t>м3</t>
  </si>
  <si>
    <t>договор №139-22/04-5 от 22.12.2021г.</t>
  </si>
  <si>
    <t>договор №39-22/04-5 от 01.06.2022г.</t>
  </si>
  <si>
    <t>договор № 01/10 транзит от 19.11.2019г.</t>
  </si>
  <si>
    <t>кг</t>
  </si>
  <si>
    <t>ИП Зинченко Н.Г.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</si>
  <si>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октябрь 2022 года</t>
    </r>
    <r>
      <rPr>
        <sz val="11"/>
        <color indexed="8"/>
        <rFont val="Calibri"/>
        <family val="2"/>
      </rPr>
      <t xml:space="preserve">
</t>
    </r>
  </si>
  <si>
    <t>кассовый чек № 73 от 13.10.2022г.</t>
  </si>
  <si>
    <t>кассовый чек № 81 от 14.10.2022г.</t>
  </si>
  <si>
    <t>кассовый чек № 00008 от 17.10.2022г.</t>
  </si>
  <si>
    <t>кассовый чек № 187 от 13.10.2022г.</t>
  </si>
  <si>
    <t>кассовый чек № 82 от 10.10.2022г.</t>
  </si>
  <si>
    <t>кассовый чек № 00010 от 07.10.2022г.</t>
  </si>
  <si>
    <t>кассовый чек № 143 от 04.10.2022г.</t>
  </si>
  <si>
    <t>кассовый чек № 00065 от 03.10.2022г.</t>
  </si>
  <si>
    <t>кассовый чек № 3003 от 03.10.2022г.</t>
  </si>
  <si>
    <t>кассовый чек № 321 от 03.10.2022г.</t>
  </si>
  <si>
    <t>переходник шланга отопит.</t>
  </si>
  <si>
    <t>хомут 40-60</t>
  </si>
  <si>
    <t>хомут 12-22мм</t>
  </si>
  <si>
    <t>цепь ГРМ</t>
  </si>
  <si>
    <t>трубка тормозоная д5</t>
  </si>
  <si>
    <t>сальник перед. Шруса</t>
  </si>
  <si>
    <t>сальник рулевого механизма УАЗ</t>
  </si>
  <si>
    <t>ИП Коваленко А.В.</t>
  </si>
  <si>
    <t>кассовый чек № 00001 от 02.10.2022г.</t>
  </si>
  <si>
    <t>кассовый чек № 00002 от 01.10.2022г.</t>
  </si>
  <si>
    <t>кассовый чек № 00001 от 01.10.2022г.</t>
  </si>
  <si>
    <t>сетка 150*150*2,5  (2,0*3,0)</t>
  </si>
  <si>
    <t>пиломатериалы из сосны</t>
  </si>
  <si>
    <t>клапан обратный 020</t>
  </si>
  <si>
    <t>ИП Лила И.А.</t>
  </si>
  <si>
    <t>кассовый чек № 23 от 03.10.2022г.</t>
  </si>
  <si>
    <t>ИП Тахмазян С.С.</t>
  </si>
  <si>
    <t>магазин "Сантехники"</t>
  </si>
  <si>
    <t>муфта включение передних колес</t>
  </si>
  <si>
    <t>кольцо сальника ступ пер.колеса</t>
  </si>
  <si>
    <t>колодки передние</t>
  </si>
  <si>
    <t>кассовый чек № 00001 от 04.10.2022г.</t>
  </si>
  <si>
    <t>топор с чехлом</t>
  </si>
  <si>
    <t>панель LED универсальная 36м</t>
  </si>
  <si>
    <t>ИП Котлярова С.Е.</t>
  </si>
  <si>
    <t>кассовый чек № 8 от 07.10.2022г.</t>
  </si>
  <si>
    <t>кассовый чек № 10 от 07.10.2022г.</t>
  </si>
  <si>
    <t>кассовый чек № 9684 от 06.10.2022г.</t>
  </si>
  <si>
    <t>домкрат бутылочный 4т</t>
  </si>
  <si>
    <t>телефон teXet TX-259 (повт. набор громк. инд.выз. отключ. микроф.)</t>
  </si>
  <si>
    <t>ИИ Давьялов В.Б.</t>
  </si>
  <si>
    <t>кассовый чек № 8 от 10.10.2022г.</t>
  </si>
  <si>
    <t>ООО "ДНС Ритейл"</t>
  </si>
  <si>
    <t>кассовый чек № 0017 от 13.10.2022г.</t>
  </si>
  <si>
    <t>ркт поворотного кулака</t>
  </si>
  <si>
    <t>ключ</t>
  </si>
  <si>
    <t>тормозная жидкость</t>
  </si>
  <si>
    <t>центральный переключатель стеклооч. Уаз</t>
  </si>
  <si>
    <t>смазка в тубе</t>
  </si>
  <si>
    <t>прокладка</t>
  </si>
  <si>
    <t>шайба</t>
  </si>
  <si>
    <t>фильтр масленный</t>
  </si>
  <si>
    <t>кронштейн сидения</t>
  </si>
  <si>
    <t>салазки сидения</t>
  </si>
  <si>
    <t>ИП Депельян С.Н.</t>
  </si>
  <si>
    <t>кассовый чек № 1 от 13.10.2022г.</t>
  </si>
  <si>
    <t>шланг гур</t>
  </si>
  <si>
    <t>трубка тормозная д6</t>
  </si>
  <si>
    <t>хомут</t>
  </si>
  <si>
    <t>шестерня передн.заднего моста</t>
  </si>
  <si>
    <t>фильтр топливный</t>
  </si>
  <si>
    <t>эксцентрик</t>
  </si>
  <si>
    <t>щеточный узел уаз</t>
  </si>
  <si>
    <t>кассовый чек № 00001 от 03.10.2022г.</t>
  </si>
  <si>
    <t>кассовый чек № 00001 от 05.10.2022г.</t>
  </si>
  <si>
    <t>электровентилятор охлажд</t>
  </si>
  <si>
    <t>кассовый чек № 00001 от 08.10.2022г.</t>
  </si>
  <si>
    <t>лампа 100вт. 6500 глянец</t>
  </si>
  <si>
    <t>кассовый чек № 19 от 18.10.2022г.</t>
  </si>
  <si>
    <t>шрус уаз</t>
  </si>
  <si>
    <t>подшипник  в сборе УАЗ</t>
  </si>
  <si>
    <t>электропневмоклапан</t>
  </si>
  <si>
    <t>прокладка бензонасоса</t>
  </si>
  <si>
    <t>кассовый чек № 00001 от 18.10.2022г.</t>
  </si>
  <si>
    <t>блок управления газовым оборудованием</t>
  </si>
  <si>
    <t>кассовый чек № 1 от 21.10.2022г.</t>
  </si>
  <si>
    <t>пружина для двери</t>
  </si>
  <si>
    <t>ящик для инструмента металл.</t>
  </si>
  <si>
    <t>ИП Лила М.В.</t>
  </si>
  <si>
    <t>кассовый чек № б/н от 25.10.2022г.</t>
  </si>
  <si>
    <t>кассовый чек № б/н от 21.10.2022г.</t>
  </si>
  <si>
    <t>фильтр воздушный</t>
  </si>
  <si>
    <t>кассовый чек № 353 от 21.10.2022г.</t>
  </si>
  <si>
    <t>Автомагазин</t>
  </si>
  <si>
    <t>кассовый чек № 0001 от 24.10.2022г.</t>
  </si>
  <si>
    <t>хомут 10*16</t>
  </si>
  <si>
    <t>амортизатор масл.</t>
  </si>
  <si>
    <t>ролик натяжителя 406 дв усил.</t>
  </si>
  <si>
    <t>водяной насос</t>
  </si>
  <si>
    <t>штуцер насоса</t>
  </si>
  <si>
    <t>шланг сцепления</t>
  </si>
  <si>
    <t>кассовый чек № 00002 от 19.10.2022г.</t>
  </si>
  <si>
    <t>кассовый чек № 00001 от 14.10.2022г.</t>
  </si>
  <si>
    <t>Текущий ремонт покрытия пола в помещениях "Апшеронскрайгаз"</t>
  </si>
  <si>
    <t>ИП Чадамба Леонид Победолович</t>
  </si>
  <si>
    <t>Информационное обслуживание</t>
  </si>
  <si>
    <t>ИП Макеев Максим Николаевич</t>
  </si>
  <si>
    <t>договор № 03/10/22рг от 03.10.2022г.</t>
  </si>
  <si>
    <t>договор № 04/10/22рг от 04.10.2022г.</t>
  </si>
  <si>
    <t>Услуга по адаптациии и сопровождению программ для эвм спс</t>
  </si>
  <si>
    <t>ООО "Фактор Плюс"</t>
  </si>
  <si>
    <t>договор № 177/1178 от 01.01.2022г.</t>
  </si>
  <si>
    <t>договор № 4/22 от 10.01.2022г.</t>
  </si>
  <si>
    <t>Заправка картриджа</t>
  </si>
  <si>
    <t>ИП ТРУНИН СЕРГЕЙ МИХАЙЛОВИЧ</t>
  </si>
  <si>
    <t>договор № б/н от 16.03.2022г.</t>
  </si>
  <si>
    <t>ацетилен</t>
  </si>
  <si>
    <t>ООО "Провизия"</t>
  </si>
  <si>
    <t>договор № КТГ 131 ПУ -19 Майкоп от 05.10.2022г.</t>
  </si>
  <si>
    <t>кислород</t>
  </si>
  <si>
    <t>воздушный фильтр HI-FI filter sa17480</t>
  </si>
  <si>
    <t xml:space="preserve">ООО "ЦЕППЕЛИН РУСЛАНД" </t>
  </si>
  <si>
    <t>договор № 21CEZRSP830-KR от 28.06.2022г.</t>
  </si>
  <si>
    <t>Услуги экскаватора</t>
  </si>
  <si>
    <t>договор № 95-22/04-5 от 18.10.2022г.</t>
  </si>
  <si>
    <t>ИП Беляшев А.Н.</t>
  </si>
  <si>
    <t>Услуги  крана-манипулятора</t>
  </si>
  <si>
    <t>договор № 93-22/04-5 от 14.10.2022г.</t>
  </si>
  <si>
    <t>ИП Холод Александр Николаевич</t>
  </si>
  <si>
    <t>договор №94-22/04-5 от 17.10.2022</t>
  </si>
  <si>
    <t>Поверка средств измерений</t>
  </si>
  <si>
    <t>договор № 1568-ПК/2022 от 04.10.2022г.</t>
  </si>
  <si>
    <t xml:space="preserve">ООО Феррата </t>
  </si>
  <si>
    <t>Диагностирование технического состояния подземных газопроводов</t>
  </si>
  <si>
    <t>ООО "Стройэкспертмонтаж"</t>
  </si>
  <si>
    <t>договор № 58-ТУ/22 от 04.07.2022г.</t>
  </si>
  <si>
    <t>ФБУ "Краснодарский ЦСМ"</t>
  </si>
  <si>
    <t>договор № 42-373/П/Р от 01.09.2022г.</t>
  </si>
  <si>
    <t>мотопомпа Чемпион</t>
  </si>
  <si>
    <t>ИП Павлов Е.А.</t>
  </si>
  <si>
    <t>кассовый чек № 00001 от 28.10.2022г.</t>
  </si>
  <si>
    <t>кассовый чек № 00013 от 24.10.2022г.</t>
  </si>
  <si>
    <t>кассовый чек № 7060 от 27.10.2022г.</t>
  </si>
  <si>
    <t>кассовый чек № 77 от 21.10.2022г.</t>
  </si>
  <si>
    <t>кассовый чек № 00008 от 27.10.2022г.</t>
  </si>
  <si>
    <t>бензин АИ-96</t>
  </si>
  <si>
    <t>кассовый чек № 1932 от 20.10.2022г.</t>
  </si>
  <si>
    <t>кассовый чек № 412 от 13.10.2022г.</t>
  </si>
  <si>
    <t>кассовый чек № 5777 от 09.10.2022г.</t>
  </si>
  <si>
    <t>кассовый чек № 9339 от 28.10.2022г.</t>
  </si>
  <si>
    <t>договор № 33/25-ТК от 01.10.2022г.</t>
  </si>
  <si>
    <t>договор №  б/н от 17.10.2022 от 18.10.2022г.</t>
  </si>
  <si>
    <t>Хостинг с индентификатором (Тариф 201)</t>
  </si>
  <si>
    <t>ЗАО "Региональный Сетевой Информационный Центр"</t>
  </si>
  <si>
    <t>договор №1322554/NIC от 23.03.2012г.</t>
  </si>
  <si>
    <t>Обучение по программе ГО и РСЧС и защите ЧС</t>
  </si>
  <si>
    <t>НЧОУ ДПО УЧЕБНО-КУРСОВОЙ КОМБИНАТ ККО ООО ВДПО</t>
  </si>
  <si>
    <t>договор № б/н от 31.10.2022г.</t>
  </si>
  <si>
    <t>№ б/н  от 31.10.2022г.</t>
  </si>
  <si>
    <t>договор №21-22/01 от 01.10.2022г.</t>
  </si>
  <si>
    <t>договор №22-22/01 от 01.10.2022г.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</si>
</sst>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38" fillId="0" borderId="12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5" xfId="33" applyNumberFormat="1" applyFont="1" applyBorder="1" applyAlignment="1">
      <alignment horizontal="righ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0" fontId="6" fillId="35" borderId="18" xfId="33" applyFont="1" applyFill="1" applyBorder="1" applyAlignment="1">
      <alignment horizontal="left" vertical="center" wrapText="1"/>
      <protection/>
    </xf>
    <xf numFmtId="0" fontId="3" fillId="35" borderId="18" xfId="33" applyFont="1" applyFill="1" applyBorder="1" applyAlignment="1">
      <alignment vertical="center"/>
      <protection/>
    </xf>
    <xf numFmtId="0" fontId="3" fillId="35" borderId="18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5" fillId="3" borderId="12" xfId="33" applyNumberFormat="1" applyFont="1" applyFill="1" applyBorder="1" applyAlignment="1">
      <alignment vertical="top"/>
      <protection/>
    </xf>
    <xf numFmtId="167" fontId="55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20" xfId="33" applyNumberFormat="1" applyFill="1" applyBorder="1" applyAlignment="1">
      <alignment vertical="top"/>
      <protection/>
    </xf>
    <xf numFmtId="0" fontId="2" fillId="0" borderId="20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0" fontId="2" fillId="0" borderId="20" xfId="33" applyFont="1" applyFill="1" applyBorder="1" applyAlignment="1">
      <alignment horizontal="center" vertical="top" wrapText="1"/>
      <protection/>
    </xf>
    <xf numFmtId="0" fontId="2" fillId="0" borderId="14" xfId="33" applyFont="1" applyFill="1" applyBorder="1" applyAlignment="1">
      <alignment horizontal="center" vertical="top"/>
      <protection/>
    </xf>
    <xf numFmtId="0" fontId="11" fillId="0" borderId="14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6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2" xfId="33" applyFill="1" applyBorder="1" applyAlignment="1">
      <alignment vertical="center"/>
      <protection/>
    </xf>
    <xf numFmtId="4" fontId="2" fillId="3" borderId="23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20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1" fillId="0" borderId="24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5" xfId="33" applyFont="1" applyFill="1" applyBorder="1" applyAlignment="1">
      <alignment horizontal="center"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" borderId="26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20" xfId="33" applyFont="1" applyFill="1" applyBorder="1" applyAlignment="1">
      <alignment horizontal="left" vertical="center" wrapText="1"/>
      <protection/>
    </xf>
    <xf numFmtId="0" fontId="12" fillId="0" borderId="20" xfId="33" applyFont="1" applyFill="1" applyBorder="1" applyAlignment="1">
      <alignment vertical="center"/>
      <protection/>
    </xf>
    <xf numFmtId="0" fontId="12" fillId="0" borderId="20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vertical="top" wrapText="1"/>
      <protection/>
    </xf>
    <xf numFmtId="167" fontId="11" fillId="0" borderId="20" xfId="33" applyNumberFormat="1" applyFont="1" applyFill="1" applyBorder="1" applyAlignment="1">
      <alignment vertical="top"/>
      <protection/>
    </xf>
    <xf numFmtId="0" fontId="11" fillId="0" borderId="20" xfId="33" applyFont="1" applyFill="1" applyBorder="1" applyAlignment="1">
      <alignment horizontal="center" vertical="top"/>
      <protection/>
    </xf>
    <xf numFmtId="0" fontId="11" fillId="0" borderId="14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7" fillId="0" borderId="14" xfId="33" applyNumberFormat="1" applyFont="1" applyFill="1" applyBorder="1" applyAlignment="1">
      <alignment vertical="top"/>
      <protection/>
    </xf>
    <xf numFmtId="0" fontId="57" fillId="0" borderId="14" xfId="33" applyFont="1" applyFill="1" applyBorder="1" applyAlignment="1">
      <alignment horizontal="center" vertical="top"/>
      <protection/>
    </xf>
    <xf numFmtId="0" fontId="3" fillId="0" borderId="14" xfId="33" applyNumberFormat="1" applyFont="1" applyFill="1" applyBorder="1" applyAlignment="1">
      <alignment horizontal="center"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2" fillId="0" borderId="20" xfId="33" applyFont="1" applyFill="1" applyBorder="1" applyAlignment="1">
      <alignment horizontal="center" vertical="top"/>
      <protection/>
    </xf>
    <xf numFmtId="0" fontId="6" fillId="0" borderId="20" xfId="33" applyFont="1" applyFill="1" applyBorder="1" applyAlignment="1">
      <alignment horizontal="left" vertical="center" wrapText="1"/>
      <protection/>
    </xf>
    <xf numFmtId="0" fontId="11" fillId="0" borderId="27" xfId="33" applyFont="1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55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>
      <alignment/>
      <protection/>
    </xf>
    <xf numFmtId="0" fontId="6" fillId="0" borderId="23" xfId="33" applyFont="1" applyFill="1" applyBorder="1" applyAlignment="1">
      <alignment horizontal="left" vertical="center" wrapText="1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167" fontId="11" fillId="0" borderId="14" xfId="33" applyNumberFormat="1" applyFont="1" applyFill="1" applyBorder="1" applyAlignment="1">
      <alignment horizontal="right" vertical="top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8" fillId="0" borderId="20" xfId="33" applyFont="1" applyFill="1" applyBorder="1" applyAlignment="1">
      <alignment vertical="top" wrapText="1"/>
      <protection/>
    </xf>
    <xf numFmtId="2" fontId="57" fillId="0" borderId="14" xfId="33" applyNumberFormat="1" applyFont="1" applyFill="1" applyBorder="1" applyAlignment="1">
      <alignment horizontal="center" vertical="top" wrapText="1"/>
      <protection/>
    </xf>
    <xf numFmtId="2" fontId="57" fillId="0" borderId="18" xfId="33" applyNumberFormat="1" applyFont="1" applyFill="1" applyBorder="1" applyAlignment="1">
      <alignment horizontal="center" vertical="top" wrapText="1"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vertical="center" wrapText="1"/>
      <protection/>
    </xf>
    <xf numFmtId="166" fontId="57" fillId="0" borderId="14" xfId="33" applyNumberFormat="1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38" fillId="0" borderId="15" xfId="33" applyFont="1" applyFill="1" applyBorder="1" applyAlignment="1">
      <alignment vertical="top" wrapText="1"/>
      <protection/>
    </xf>
    <xf numFmtId="0" fontId="2" fillId="0" borderId="14" xfId="33" applyFont="1" applyFill="1" applyBorder="1" applyAlignment="1">
      <alignment vertical="top"/>
      <protection/>
    </xf>
    <xf numFmtId="0" fontId="2" fillId="0" borderId="0" xfId="33" applyFill="1" applyBorder="1" applyAlignment="1">
      <alignment horizontal="left" vertical="center" wrapText="1"/>
      <protection/>
    </xf>
    <xf numFmtId="166" fontId="11" fillId="0" borderId="14" xfId="33" applyNumberFormat="1" applyFont="1" applyFill="1" applyBorder="1" applyAlignment="1">
      <alignment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58" fillId="3" borderId="12" xfId="33" applyFont="1" applyFill="1" applyBorder="1" applyAlignment="1">
      <alignment horizontal="center" vertical="top"/>
      <protection/>
    </xf>
    <xf numFmtId="0" fontId="38" fillId="0" borderId="20" xfId="33" applyFont="1" applyFill="1" applyBorder="1" applyAlignment="1">
      <alignment vertical="top" wrapText="1"/>
      <protection/>
    </xf>
    <xf numFmtId="166" fontId="11" fillId="0" borderId="28" xfId="33" applyNumberFormat="1" applyFont="1" applyFill="1" applyBorder="1" applyAlignment="1">
      <alignment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9" xfId="33" applyFont="1" applyFill="1" applyBorder="1" applyAlignment="1">
      <alignment horizontal="center" vertical="top" wrapText="1"/>
      <protection/>
    </xf>
    <xf numFmtId="0" fontId="19" fillId="0" borderId="0" xfId="33" applyFont="1" applyFill="1" applyBorder="1" applyAlignment="1">
      <alignment horizontal="center" wrapText="1"/>
      <protection/>
    </xf>
    <xf numFmtId="0" fontId="13" fillId="0" borderId="0" xfId="33" applyNumberFormat="1" applyFont="1" applyFill="1" applyBorder="1">
      <alignment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66" fontId="11" fillId="0" borderId="14" xfId="33" applyNumberFormat="1" applyFont="1" applyFill="1" applyBorder="1" applyAlignment="1">
      <alignment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167" fontId="2" fillId="0" borderId="29" xfId="33" applyNumberFormat="1" applyFill="1" applyBorder="1" applyAlignment="1">
      <alignment vertical="top"/>
      <protection/>
    </xf>
    <xf numFmtId="0" fontId="2" fillId="0" borderId="29" xfId="33" applyFont="1" applyFill="1" applyBorder="1" applyAlignment="1">
      <alignment horizontal="center" vertical="top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171" fontId="13" fillId="0" borderId="0" xfId="33" applyNumberFormat="1" applyFon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20" fillId="0" borderId="0" xfId="33" applyFont="1" applyFill="1" applyBorder="1" applyAlignment="1">
      <alignment horizontal="left"/>
      <protection/>
    </xf>
    <xf numFmtId="0" fontId="2" fillId="0" borderId="14" xfId="33" applyFill="1" applyBorder="1" applyAlignment="1">
      <alignment vertical="top"/>
      <protection/>
    </xf>
    <xf numFmtId="0" fontId="11" fillId="0" borderId="0" xfId="33" applyFont="1" applyFill="1" applyBorder="1" applyAlignment="1">
      <alignment vertical="center"/>
      <protection/>
    </xf>
    <xf numFmtId="0" fontId="21" fillId="0" borderId="0" xfId="33" applyFont="1" applyFill="1" applyBorder="1">
      <alignment/>
      <protection/>
    </xf>
    <xf numFmtId="166" fontId="13" fillId="38" borderId="0" xfId="33" applyNumberFormat="1" applyFont="1" applyFill="1" applyBorder="1">
      <alignment/>
      <protection/>
    </xf>
    <xf numFmtId="0" fontId="20" fillId="38" borderId="0" xfId="33" applyFont="1" applyFill="1" applyBorder="1" applyAlignment="1">
      <alignment wrapText="1"/>
      <protection/>
    </xf>
    <xf numFmtId="2" fontId="13" fillId="19" borderId="0" xfId="33" applyNumberFormat="1" applyFont="1" applyFill="1" applyBorder="1">
      <alignment/>
      <protection/>
    </xf>
    <xf numFmtId="0" fontId="20" fillId="19" borderId="0" xfId="33" applyFont="1" applyFill="1" applyBorder="1" applyAlignment="1">
      <alignment wrapText="1"/>
      <protection/>
    </xf>
    <xf numFmtId="0" fontId="20" fillId="19" borderId="0" xfId="33" applyFont="1" applyFill="1" applyBorder="1" applyAlignment="1">
      <alignment horizontal="center" wrapText="1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166" fontId="11" fillId="0" borderId="20" xfId="33" applyNumberFormat="1" applyFont="1" applyFill="1" applyBorder="1" applyAlignment="1">
      <alignment vertical="top"/>
      <protection/>
    </xf>
    <xf numFmtId="0" fontId="11" fillId="0" borderId="20" xfId="33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vertical="top" wrapText="1"/>
      <protection/>
    </xf>
    <xf numFmtId="14" fontId="14" fillId="0" borderId="30" xfId="33" applyNumberFormat="1" applyFont="1" applyFill="1" applyBorder="1" applyAlignment="1">
      <alignment horizontal="right" vertical="center" wrapText="1"/>
      <protection/>
    </xf>
    <xf numFmtId="0" fontId="15" fillId="0" borderId="31" xfId="33" applyFont="1" applyFill="1" applyBorder="1" applyAlignment="1">
      <alignment horizontal="left" vertical="center" wrapText="1"/>
      <protection/>
    </xf>
    <xf numFmtId="0" fontId="12" fillId="0" borderId="31" xfId="33" applyFont="1" applyFill="1" applyBorder="1" applyAlignment="1">
      <alignment vertical="center"/>
      <protection/>
    </xf>
    <xf numFmtId="0" fontId="12" fillId="0" borderId="31" xfId="33" applyFont="1" applyFill="1" applyBorder="1" applyAlignment="1">
      <alignment horizontal="center" vertical="center"/>
      <protection/>
    </xf>
    <xf numFmtId="0" fontId="11" fillId="0" borderId="27" xfId="33" applyFont="1" applyFill="1" applyBorder="1" applyAlignment="1">
      <alignment vertical="top"/>
      <protection/>
    </xf>
    <xf numFmtId="0" fontId="38" fillId="0" borderId="17" xfId="33" applyFont="1" applyFill="1" applyBorder="1" applyAlignment="1">
      <alignment vertical="center" wrapText="1"/>
      <protection/>
    </xf>
    <xf numFmtId="0" fontId="2" fillId="34" borderId="22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3" fillId="0" borderId="17" xfId="33" applyFont="1" applyFill="1" applyBorder="1" applyAlignment="1">
      <alignment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11" fillId="0" borderId="32" xfId="33" applyFont="1" applyFill="1" applyBorder="1" applyAlignment="1">
      <alignment horizontal="center" vertical="top"/>
      <protection/>
    </xf>
    <xf numFmtId="0" fontId="2" fillId="0" borderId="33" xfId="33" applyFont="1" applyFill="1" applyBorder="1" applyAlignment="1">
      <alignment horizontal="center" vertical="top" wrapText="1"/>
      <protection/>
    </xf>
    <xf numFmtId="166" fontId="13" fillId="19" borderId="0" xfId="33" applyNumberFormat="1" applyFont="1" applyFill="1" applyBorder="1">
      <alignment/>
      <protection/>
    </xf>
    <xf numFmtId="166" fontId="13" fillId="0" borderId="0" xfId="33" applyNumberFormat="1" applyFont="1" applyFill="1" applyBorder="1" applyAlignment="1">
      <alignment horizontal="center" wrapText="1"/>
      <protection/>
    </xf>
    <xf numFmtId="0" fontId="3" fillId="0" borderId="14" xfId="33" applyFont="1" applyFill="1" applyBorder="1" applyAlignment="1">
      <alignment horizontal="center" vertical="top" wrapText="1"/>
      <protection/>
    </xf>
    <xf numFmtId="0" fontId="55" fillId="0" borderId="0" xfId="33" applyFont="1" applyFill="1" applyBorder="1" applyAlignment="1">
      <alignment horizontal="left" vertical="center" wrapText="1"/>
      <protection/>
    </xf>
    <xf numFmtId="0" fontId="55" fillId="0" borderId="0" xfId="33" applyFont="1" applyFill="1" applyBorder="1" applyAlignment="1">
      <alignment vertical="center" wrapText="1"/>
      <protection/>
    </xf>
    <xf numFmtId="0" fontId="2" fillId="0" borderId="0" xfId="33" applyFont="1" applyFill="1" applyBorder="1" applyAlignment="1">
      <alignment horizontal="center" vertical="top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33" borderId="34" xfId="33" applyFont="1" applyFill="1" applyBorder="1" applyAlignment="1">
      <alignment horizontal="center" vertical="center" textRotation="90" wrapText="1"/>
      <protection/>
    </xf>
    <xf numFmtId="0" fontId="55" fillId="0" borderId="0" xfId="33" applyFont="1" applyFill="1" applyBorder="1" applyAlignment="1">
      <alignment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33" borderId="34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4" xfId="33" applyFont="1" applyFill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6" fillId="0" borderId="34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166" fontId="2" fillId="0" borderId="0" xfId="33" applyNumberFormat="1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55" fillId="0" borderId="0" xfId="33" applyFont="1" applyFill="1" applyBorder="1" applyAlignment="1">
      <alignment horizontal="left" vertical="center" wrapText="1"/>
      <protection/>
    </xf>
    <xf numFmtId="0" fontId="6" fillId="33" borderId="37" xfId="33" applyFont="1" applyFill="1" applyBorder="1" applyAlignment="1">
      <alignment horizontal="center" vertical="center" textRotation="90" wrapText="1"/>
      <protection/>
    </xf>
    <xf numFmtId="0" fontId="2" fillId="0" borderId="29" xfId="33" applyFont="1" applyFill="1" applyBorder="1" applyAlignment="1">
      <alignment horizontal="center" vertical="top" wrapText="1"/>
      <protection/>
    </xf>
    <xf numFmtId="0" fontId="2" fillId="0" borderId="32" xfId="33" applyFont="1" applyFill="1" applyBorder="1" applyAlignment="1">
      <alignment horizontal="center" vertical="top" wrapText="1"/>
      <protection/>
    </xf>
    <xf numFmtId="0" fontId="2" fillId="0" borderId="27" xfId="33" applyFont="1" applyFill="1" applyBorder="1" applyAlignment="1">
      <alignment horizontal="center" vertical="top" wrapText="1"/>
      <protection/>
    </xf>
    <xf numFmtId="14" fontId="5" fillId="0" borderId="17" xfId="33" applyNumberFormat="1" applyFont="1" applyFill="1" applyBorder="1" applyAlignment="1">
      <alignment horizontal="right" vertical="center" wrapText="1"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167" fontId="11" fillId="0" borderId="22" xfId="33" applyNumberFormat="1" applyFont="1" applyFill="1" applyBorder="1" applyAlignment="1">
      <alignment vertical="top"/>
      <protection/>
    </xf>
    <xf numFmtId="167" fontId="11" fillId="0" borderId="38" xfId="33" applyNumberFormat="1" applyFont="1" applyFill="1" applyBorder="1" applyAlignment="1">
      <alignment vertical="top"/>
      <protection/>
    </xf>
    <xf numFmtId="0" fontId="2" fillId="0" borderId="27" xfId="33" applyFill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0" borderId="39" xfId="33" applyFont="1" applyFill="1" applyBorder="1" applyAlignment="1">
      <alignment vertical="top" wrapText="1"/>
      <protection/>
    </xf>
    <xf numFmtId="0" fontId="2" fillId="0" borderId="40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0" borderId="22" xfId="33" applyFont="1" applyFill="1" applyBorder="1" applyAlignment="1">
      <alignment vertical="top" wrapText="1"/>
      <protection/>
    </xf>
    <xf numFmtId="0" fontId="2" fillId="0" borderId="41" xfId="33" applyFont="1" applyFill="1" applyBorder="1" applyAlignment="1">
      <alignment vertical="top"/>
      <protection/>
    </xf>
    <xf numFmtId="0" fontId="2" fillId="0" borderId="41" xfId="33" applyFont="1" applyFill="1" applyBorder="1" applyAlignment="1">
      <alignment vertical="top" wrapText="1"/>
      <protection/>
    </xf>
    <xf numFmtId="0" fontId="2" fillId="0" borderId="42" xfId="33" applyFont="1" applyFill="1" applyBorder="1" applyAlignment="1">
      <alignment vertical="top" wrapText="1"/>
      <protection/>
    </xf>
    <xf numFmtId="0" fontId="2" fillId="0" borderId="14" xfId="33" applyFont="1" applyBorder="1" applyAlignment="1">
      <alignment vertical="top" wrapText="1"/>
      <protection/>
    </xf>
    <xf numFmtId="0" fontId="2" fillId="0" borderId="14" xfId="33" applyFont="1" applyBorder="1" applyAlignment="1">
      <alignment vertical="top"/>
      <protection/>
    </xf>
    <xf numFmtId="0" fontId="11" fillId="3" borderId="14" xfId="33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4"/>
  <sheetViews>
    <sheetView tabSelected="1" zoomScale="92" zoomScaleNormal="92" zoomScalePageLayoutView="0" workbookViewId="0" topLeftCell="M1">
      <selection activeCell="B84" sqref="B84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3" width="24" style="5" customWidth="1"/>
    <col min="24" max="24" width="17" style="5" customWidth="1"/>
    <col min="25" max="25" width="23.66015625" style="5" customWidth="1"/>
    <col min="26" max="26" width="14" style="5" bestFit="1" customWidth="1"/>
    <col min="27" max="27" width="14.5" style="5" customWidth="1"/>
    <col min="28" max="28" width="16.16015625" style="5" customWidth="1"/>
    <col min="29" max="29" width="16" style="5" bestFit="1" customWidth="1"/>
    <col min="30" max="30" width="16" style="5" customWidth="1"/>
    <col min="31" max="16384" width="10.83203125" style="5" customWidth="1"/>
  </cols>
  <sheetData>
    <row r="1" spans="20:22" ht="27" customHeight="1">
      <c r="T1" s="224"/>
      <c r="U1" s="224"/>
      <c r="V1" s="224"/>
    </row>
    <row r="2" spans="1:22" ht="31.5" customHeight="1">
      <c r="A2" s="225" t="s">
        <v>106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4" spans="1:22" ht="46.5" customHeight="1">
      <c r="A4" s="226" t="s">
        <v>0</v>
      </c>
      <c r="B4" s="227" t="s">
        <v>1</v>
      </c>
      <c r="C4" s="223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8" t="s">
        <v>3</v>
      </c>
      <c r="Q4" s="219" t="s">
        <v>4</v>
      </c>
      <c r="R4" s="219" t="s">
        <v>5</v>
      </c>
      <c r="S4" s="219" t="s">
        <v>6</v>
      </c>
      <c r="T4" s="219" t="s">
        <v>7</v>
      </c>
      <c r="U4" s="219" t="s">
        <v>8</v>
      </c>
      <c r="V4" s="233" t="s">
        <v>9</v>
      </c>
    </row>
    <row r="5" spans="1:22" ht="24.75" customHeight="1">
      <c r="A5" s="226"/>
      <c r="B5" s="227"/>
      <c r="C5" s="223" t="s">
        <v>10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9" t="s">
        <v>11</v>
      </c>
      <c r="O5" s="229"/>
      <c r="P5" s="228"/>
      <c r="Q5" s="219"/>
      <c r="R5" s="219"/>
      <c r="S5" s="219"/>
      <c r="T5" s="219"/>
      <c r="U5" s="219"/>
      <c r="V5" s="233"/>
    </row>
    <row r="6" spans="1:22" ht="24.75" customHeight="1">
      <c r="A6" s="226"/>
      <c r="B6" s="227"/>
      <c r="C6" s="223" t="s">
        <v>12</v>
      </c>
      <c r="D6" s="223"/>
      <c r="E6" s="223"/>
      <c r="F6" s="223"/>
      <c r="G6" s="223"/>
      <c r="H6" s="223"/>
      <c r="I6" s="223"/>
      <c r="J6" s="223"/>
      <c r="K6" s="223"/>
      <c r="L6" s="223"/>
      <c r="M6" s="223" t="s">
        <v>13</v>
      </c>
      <c r="N6" s="222" t="s">
        <v>14</v>
      </c>
      <c r="O6" s="222"/>
      <c r="P6" s="228"/>
      <c r="Q6" s="219"/>
      <c r="R6" s="219"/>
      <c r="S6" s="219"/>
      <c r="T6" s="219"/>
      <c r="U6" s="219"/>
      <c r="V6" s="233"/>
    </row>
    <row r="7" spans="1:22" ht="15.75" customHeight="1">
      <c r="A7" s="226"/>
      <c r="B7" s="227"/>
      <c r="C7" s="223" t="s">
        <v>15</v>
      </c>
      <c r="D7" s="223"/>
      <c r="E7" s="223"/>
      <c r="F7" s="223" t="s">
        <v>16</v>
      </c>
      <c r="G7" s="223"/>
      <c r="H7" s="223"/>
      <c r="I7" s="229" t="s">
        <v>17</v>
      </c>
      <c r="J7" s="229"/>
      <c r="K7" s="229" t="s">
        <v>17</v>
      </c>
      <c r="L7" s="229"/>
      <c r="M7" s="223"/>
      <c r="N7" s="219" t="s">
        <v>18</v>
      </c>
      <c r="O7" s="219" t="s">
        <v>19</v>
      </c>
      <c r="P7" s="228"/>
      <c r="Q7" s="219"/>
      <c r="R7" s="219"/>
      <c r="S7" s="219"/>
      <c r="T7" s="219"/>
      <c r="U7" s="219"/>
      <c r="V7" s="233"/>
    </row>
    <row r="8" spans="1:22" ht="27" customHeight="1">
      <c r="A8" s="226"/>
      <c r="B8" s="227"/>
      <c r="C8" s="223"/>
      <c r="D8" s="223"/>
      <c r="E8" s="223"/>
      <c r="F8" s="223"/>
      <c r="G8" s="223"/>
      <c r="H8" s="223"/>
      <c r="I8" s="222" t="s">
        <v>20</v>
      </c>
      <c r="J8" s="222"/>
      <c r="K8" s="222" t="s">
        <v>21</v>
      </c>
      <c r="L8" s="222"/>
      <c r="M8" s="223"/>
      <c r="N8" s="219"/>
      <c r="O8" s="219"/>
      <c r="P8" s="228"/>
      <c r="Q8" s="219"/>
      <c r="R8" s="219"/>
      <c r="S8" s="219"/>
      <c r="T8" s="219"/>
      <c r="U8" s="219"/>
      <c r="V8" s="233"/>
    </row>
    <row r="9" spans="1:22" ht="24.75" customHeight="1" thickBot="1">
      <c r="A9" s="226"/>
      <c r="B9" s="227"/>
      <c r="C9" s="219" t="s">
        <v>22</v>
      </c>
      <c r="D9" s="219" t="s">
        <v>23</v>
      </c>
      <c r="E9" s="219" t="s">
        <v>24</v>
      </c>
      <c r="F9" s="219" t="s">
        <v>25</v>
      </c>
      <c r="G9" s="219" t="s">
        <v>26</v>
      </c>
      <c r="H9" s="219" t="s">
        <v>27</v>
      </c>
      <c r="I9" s="219" t="s">
        <v>28</v>
      </c>
      <c r="J9" s="219" t="s">
        <v>29</v>
      </c>
      <c r="K9" s="219" t="s">
        <v>30</v>
      </c>
      <c r="L9" s="219" t="s">
        <v>31</v>
      </c>
      <c r="M9" s="223"/>
      <c r="N9" s="219"/>
      <c r="O9" s="219"/>
      <c r="P9" s="228"/>
      <c r="Q9" s="219"/>
      <c r="R9" s="219"/>
      <c r="S9" s="219"/>
      <c r="T9" s="219"/>
      <c r="U9" s="219"/>
      <c r="V9" s="233"/>
    </row>
    <row r="10" spans="1:34" ht="186.75" customHeight="1" thickBot="1">
      <c r="A10" s="226"/>
      <c r="B10" s="227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3"/>
      <c r="N10" s="219"/>
      <c r="O10" s="219"/>
      <c r="P10" s="228"/>
      <c r="Q10" s="219"/>
      <c r="R10" s="219"/>
      <c r="S10" s="219"/>
      <c r="T10" s="219"/>
      <c r="U10" s="219"/>
      <c r="V10" s="233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14">
        <v>22</v>
      </c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111"/>
      <c r="AH11" s="111"/>
    </row>
    <row r="12" spans="1:34" ht="15">
      <c r="A12" s="11">
        <v>1</v>
      </c>
      <c r="B12" s="27">
        <v>44865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 t="s">
        <v>32</v>
      </c>
      <c r="O12" s="30">
        <v>0</v>
      </c>
      <c r="P12" s="117" t="s">
        <v>33</v>
      </c>
      <c r="Q12" s="62">
        <v>0.01128</v>
      </c>
      <c r="R12" s="63" t="s">
        <v>34</v>
      </c>
      <c r="S12" s="64">
        <v>1485</v>
      </c>
      <c r="T12" s="65">
        <f>Q12*S12</f>
        <v>16.7508</v>
      </c>
      <c r="U12" s="20" t="s">
        <v>35</v>
      </c>
      <c r="V12" s="115" t="s">
        <v>36</v>
      </c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110"/>
      <c r="AH12" s="110"/>
    </row>
    <row r="13" spans="1:34" ht="15">
      <c r="A13" s="167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59"/>
      <c r="R13" s="83"/>
      <c r="S13" s="84"/>
      <c r="T13" s="85"/>
      <c r="U13" s="86"/>
      <c r="V13" s="116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</row>
    <row r="14" spans="1:34" ht="51.75" customHeight="1">
      <c r="A14" s="11">
        <v>2</v>
      </c>
      <c r="B14" s="27">
        <v>44865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 t="s">
        <v>32</v>
      </c>
      <c r="O14" s="53">
        <v>0</v>
      </c>
      <c r="P14" s="20" t="s">
        <v>38</v>
      </c>
      <c r="Q14" s="107">
        <v>7.10416</v>
      </c>
      <c r="R14" s="63" t="s">
        <v>39</v>
      </c>
      <c r="S14" s="118">
        <v>12.007</v>
      </c>
      <c r="T14" s="66">
        <v>85.2996</v>
      </c>
      <c r="U14" s="40" t="s">
        <v>40</v>
      </c>
      <c r="V14" s="255" t="s">
        <v>78</v>
      </c>
      <c r="W14" s="218"/>
      <c r="X14" s="218"/>
      <c r="Y14" s="135"/>
      <c r="Z14" s="135"/>
      <c r="AA14" s="135"/>
      <c r="AB14" s="135"/>
      <c r="AC14" s="135"/>
      <c r="AD14" s="135"/>
      <c r="AE14" s="112"/>
      <c r="AF14" s="110"/>
      <c r="AG14" s="110"/>
      <c r="AH14" s="110"/>
    </row>
    <row r="15" spans="1:34" ht="48" customHeight="1">
      <c r="A15" s="11">
        <f>1+A14</f>
        <v>3</v>
      </c>
      <c r="B15" s="27">
        <v>44865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 t="s">
        <v>32</v>
      </c>
      <c r="O15" s="53">
        <v>0</v>
      </c>
      <c r="P15" s="20" t="s">
        <v>41</v>
      </c>
      <c r="Q15" s="107">
        <v>7.10415</v>
      </c>
      <c r="R15" s="63" t="s">
        <v>39</v>
      </c>
      <c r="S15" s="118">
        <v>1.733</v>
      </c>
      <c r="T15" s="66">
        <f>Q15*S15</f>
        <v>12.31149195</v>
      </c>
      <c r="U15" s="249" t="s">
        <v>40</v>
      </c>
      <c r="V15" s="256" t="s">
        <v>79</v>
      </c>
      <c r="W15" s="218"/>
      <c r="X15" s="218"/>
      <c r="Y15" s="135"/>
      <c r="Z15" s="135"/>
      <c r="AA15" s="135"/>
      <c r="AB15" s="135"/>
      <c r="AC15" s="135"/>
      <c r="AD15" s="135"/>
      <c r="AE15" s="112"/>
      <c r="AF15" s="110"/>
      <c r="AG15" s="110"/>
      <c r="AH15" s="110"/>
    </row>
    <row r="16" spans="1:34" ht="47.25" customHeight="1">
      <c r="A16" s="11">
        <v>4</v>
      </c>
      <c r="B16" s="27">
        <v>44865</v>
      </c>
      <c r="C16" s="54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 t="s">
        <v>32</v>
      </c>
      <c r="O16" s="53">
        <v>0</v>
      </c>
      <c r="P16" s="20" t="s">
        <v>42</v>
      </c>
      <c r="Q16" s="68">
        <v>0.03478</v>
      </c>
      <c r="R16" s="67" t="s">
        <v>43</v>
      </c>
      <c r="S16" s="118">
        <v>25</v>
      </c>
      <c r="T16" s="66">
        <f>Q16*S16</f>
        <v>0.8694999999999999</v>
      </c>
      <c r="U16" s="249" t="s">
        <v>44</v>
      </c>
      <c r="V16" s="257" t="s">
        <v>45</v>
      </c>
      <c r="W16" s="135"/>
      <c r="X16" s="135"/>
      <c r="Y16" s="173"/>
      <c r="Z16" s="135"/>
      <c r="AA16" s="190"/>
      <c r="AB16" s="192"/>
      <c r="AC16" s="190"/>
      <c r="AD16" s="193"/>
      <c r="AE16" s="135"/>
      <c r="AF16" s="112"/>
      <c r="AG16" s="110"/>
      <c r="AH16" s="110"/>
    </row>
    <row r="17" spans="1:34" ht="18" customHeight="1">
      <c r="A17" s="11">
        <v>5</v>
      </c>
      <c r="B17" s="39">
        <v>44848</v>
      </c>
      <c r="C17" s="37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43" t="s">
        <v>90</v>
      </c>
      <c r="Q17" s="68">
        <v>0.04972</v>
      </c>
      <c r="R17" s="44" t="s">
        <v>48</v>
      </c>
      <c r="S17" s="195">
        <v>20</v>
      </c>
      <c r="T17" s="157">
        <f aca="true" t="shared" si="0" ref="T17:T75">Q17*S17</f>
        <v>0.9944</v>
      </c>
      <c r="U17" s="203" t="s">
        <v>92</v>
      </c>
      <c r="V17" s="125" t="s">
        <v>108</v>
      </c>
      <c r="W17" s="138"/>
      <c r="X17" s="138"/>
      <c r="Y17" s="182"/>
      <c r="Z17" s="185"/>
      <c r="AA17" s="230"/>
      <c r="AB17" s="112"/>
      <c r="AC17" s="170"/>
      <c r="AD17" s="182"/>
      <c r="AE17" s="160"/>
      <c r="AF17" s="112"/>
      <c r="AG17" s="110"/>
      <c r="AH17" s="110"/>
    </row>
    <row r="18" spans="1:34" ht="19.5" customHeight="1">
      <c r="A18" s="11">
        <v>6</v>
      </c>
      <c r="B18" s="39">
        <v>44836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9">
        <v>0</v>
      </c>
      <c r="P18" s="43" t="s">
        <v>117</v>
      </c>
      <c r="Q18" s="68">
        <v>0.06</v>
      </c>
      <c r="R18" s="44" t="s">
        <v>46</v>
      </c>
      <c r="S18" s="195">
        <v>2</v>
      </c>
      <c r="T18" s="157">
        <f t="shared" si="0"/>
        <v>0.12</v>
      </c>
      <c r="U18" s="203" t="s">
        <v>124</v>
      </c>
      <c r="V18" s="125" t="s">
        <v>125</v>
      </c>
      <c r="W18" s="246"/>
      <c r="X18" s="138"/>
      <c r="Y18" s="112"/>
      <c r="Z18" s="185"/>
      <c r="AA18" s="230"/>
      <c r="AB18" s="112"/>
      <c r="AC18" s="170"/>
      <c r="AD18" s="182"/>
      <c r="AE18" s="110"/>
      <c r="AF18" s="112"/>
      <c r="AG18" s="110"/>
      <c r="AH18" s="110"/>
    </row>
    <row r="19" spans="1:34" ht="19.5" customHeight="1">
      <c r="A19" s="11">
        <v>7</v>
      </c>
      <c r="B19" s="39">
        <v>44836</v>
      </c>
      <c r="C19" s="37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19">
        <v>0</v>
      </c>
      <c r="P19" s="122" t="s">
        <v>118</v>
      </c>
      <c r="Q19" s="196">
        <v>0.04</v>
      </c>
      <c r="R19" s="44" t="s">
        <v>46</v>
      </c>
      <c r="S19" s="197">
        <v>1</v>
      </c>
      <c r="T19" s="157">
        <f t="shared" si="0"/>
        <v>0.04</v>
      </c>
      <c r="U19" s="203" t="s">
        <v>124</v>
      </c>
      <c r="V19" s="125" t="s">
        <v>125</v>
      </c>
      <c r="W19" s="246"/>
      <c r="X19" s="176"/>
      <c r="Y19" s="112"/>
      <c r="Z19" s="160"/>
      <c r="AA19" s="170"/>
      <c r="AB19" s="184"/>
      <c r="AC19" s="189"/>
      <c r="AD19" s="212"/>
      <c r="AE19" s="110"/>
      <c r="AF19" s="112"/>
      <c r="AG19" s="110"/>
      <c r="AH19" s="110"/>
    </row>
    <row r="20" spans="1:34" ht="22.5" customHeight="1">
      <c r="A20" s="11">
        <v>8</v>
      </c>
      <c r="B20" s="39">
        <v>44836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19">
        <v>0</v>
      </c>
      <c r="P20" s="168" t="s">
        <v>119</v>
      </c>
      <c r="Q20" s="103">
        <v>0.03</v>
      </c>
      <c r="R20" s="124" t="s">
        <v>46</v>
      </c>
      <c r="S20" s="77">
        <v>2</v>
      </c>
      <c r="T20" s="169">
        <f t="shared" si="0"/>
        <v>0.06</v>
      </c>
      <c r="U20" s="203" t="s">
        <v>124</v>
      </c>
      <c r="V20" s="125" t="s">
        <v>125</v>
      </c>
      <c r="W20" s="246"/>
      <c r="X20" s="187"/>
      <c r="Y20" s="112"/>
      <c r="Z20" s="160"/>
      <c r="AA20" s="170"/>
      <c r="AB20" s="184"/>
      <c r="AC20" s="170"/>
      <c r="AD20" s="170"/>
      <c r="AE20" s="112"/>
      <c r="AF20" s="112"/>
      <c r="AG20" s="110"/>
      <c r="AH20" s="110"/>
    </row>
    <row r="21" spans="1:34" ht="18.75" customHeight="1">
      <c r="A21" s="11">
        <v>9</v>
      </c>
      <c r="B21" s="39">
        <v>44835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102">
        <v>0</v>
      </c>
      <c r="P21" s="186" t="s">
        <v>120</v>
      </c>
      <c r="Q21" s="127">
        <v>1.2</v>
      </c>
      <c r="R21" s="44" t="s">
        <v>46</v>
      </c>
      <c r="S21" s="33">
        <v>1</v>
      </c>
      <c r="T21" s="164">
        <f t="shared" si="0"/>
        <v>1.2</v>
      </c>
      <c r="U21" s="203" t="s">
        <v>124</v>
      </c>
      <c r="V21" s="125" t="s">
        <v>126</v>
      </c>
      <c r="W21" s="246"/>
      <c r="X21" s="187"/>
      <c r="Y21" s="112"/>
      <c r="Z21" s="160"/>
      <c r="AA21" s="170"/>
      <c r="AB21" s="184"/>
      <c r="AC21" s="170"/>
      <c r="AD21" s="170"/>
      <c r="AE21" s="112"/>
      <c r="AF21" s="112"/>
      <c r="AG21" s="110"/>
      <c r="AH21" s="110"/>
    </row>
    <row r="22" spans="1:34" ht="18.75" customHeight="1">
      <c r="A22" s="11">
        <v>10</v>
      </c>
      <c r="B22" s="39">
        <v>44835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19">
        <v>0</v>
      </c>
      <c r="P22" s="161" t="s">
        <v>121</v>
      </c>
      <c r="Q22" s="101">
        <v>0.7</v>
      </c>
      <c r="R22" s="44" t="s">
        <v>46</v>
      </c>
      <c r="S22" s="76">
        <v>1</v>
      </c>
      <c r="T22" s="164">
        <f t="shared" si="0"/>
        <v>0.7</v>
      </c>
      <c r="U22" s="203" t="s">
        <v>124</v>
      </c>
      <c r="V22" s="125" t="s">
        <v>127</v>
      </c>
      <c r="W22" s="246"/>
      <c r="X22" s="139"/>
      <c r="Y22" s="160"/>
      <c r="Z22" s="170"/>
      <c r="AA22" s="189"/>
      <c r="AB22" s="191"/>
      <c r="AC22" s="170"/>
      <c r="AD22" s="170"/>
      <c r="AE22" s="174"/>
      <c r="AF22" s="112"/>
      <c r="AG22" s="110"/>
      <c r="AH22" s="110"/>
    </row>
    <row r="23" spans="1:34" ht="18.75" customHeight="1">
      <c r="A23" s="11">
        <v>11</v>
      </c>
      <c r="B23" s="39">
        <v>44835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9">
        <v>0</v>
      </c>
      <c r="P23" s="32" t="s">
        <v>122</v>
      </c>
      <c r="Q23" s="41">
        <v>0.17</v>
      </c>
      <c r="R23" s="124" t="s">
        <v>46</v>
      </c>
      <c r="S23" s="55">
        <v>1</v>
      </c>
      <c r="T23" s="164">
        <f t="shared" si="0"/>
        <v>0.17</v>
      </c>
      <c r="U23" s="203" t="s">
        <v>124</v>
      </c>
      <c r="V23" s="125" t="s">
        <v>127</v>
      </c>
      <c r="W23" s="246"/>
      <c r="X23" s="139"/>
      <c r="Y23" s="112"/>
      <c r="Z23" s="112"/>
      <c r="AA23" s="112"/>
      <c r="AB23" s="112"/>
      <c r="AC23" s="170"/>
      <c r="AD23" s="170"/>
      <c r="AE23" s="112"/>
      <c r="AF23" s="112"/>
      <c r="AG23" s="110"/>
      <c r="AH23" s="110"/>
    </row>
    <row r="24" spans="1:34" ht="18.75" customHeight="1">
      <c r="A24" s="11">
        <v>12</v>
      </c>
      <c r="B24" s="39">
        <v>44835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9" t="s">
        <v>47</v>
      </c>
      <c r="P24" s="43" t="s">
        <v>123</v>
      </c>
      <c r="Q24" s="41">
        <v>0.13</v>
      </c>
      <c r="R24" s="44" t="s">
        <v>46</v>
      </c>
      <c r="S24" s="55">
        <v>1</v>
      </c>
      <c r="T24" s="164">
        <f t="shared" si="0"/>
        <v>0.13</v>
      </c>
      <c r="U24" s="203" t="s">
        <v>124</v>
      </c>
      <c r="V24" s="125" t="s">
        <v>127</v>
      </c>
      <c r="W24" s="246"/>
      <c r="X24" s="139"/>
      <c r="Y24" s="112"/>
      <c r="Z24" s="160"/>
      <c r="AA24" s="112"/>
      <c r="AB24" s="184"/>
      <c r="AC24" s="170"/>
      <c r="AD24" s="170"/>
      <c r="AE24" s="112"/>
      <c r="AF24" s="112"/>
      <c r="AG24" s="110"/>
      <c r="AH24" s="110"/>
    </row>
    <row r="25" spans="1:34" ht="18.75" customHeight="1">
      <c r="A25" s="11">
        <v>13</v>
      </c>
      <c r="B25" s="39">
        <v>44837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9" t="s">
        <v>47</v>
      </c>
      <c r="P25" s="20" t="s">
        <v>128</v>
      </c>
      <c r="Q25" s="41">
        <v>0.28</v>
      </c>
      <c r="R25" s="44" t="s">
        <v>46</v>
      </c>
      <c r="S25" s="55">
        <v>7</v>
      </c>
      <c r="T25" s="164">
        <f t="shared" si="0"/>
        <v>1.9600000000000002</v>
      </c>
      <c r="U25" s="243" t="s">
        <v>131</v>
      </c>
      <c r="V25" s="125" t="s">
        <v>132</v>
      </c>
      <c r="W25" s="247"/>
      <c r="X25" s="139"/>
      <c r="Y25" s="112"/>
      <c r="Z25" s="112"/>
      <c r="AA25" s="112"/>
      <c r="AB25" s="112"/>
      <c r="AC25" s="112"/>
      <c r="AD25" s="112"/>
      <c r="AE25" s="112"/>
      <c r="AF25" s="112"/>
      <c r="AG25" s="110"/>
      <c r="AH25" s="110"/>
    </row>
    <row r="26" spans="1:34" ht="18.75" customHeight="1">
      <c r="A26" s="11">
        <v>14</v>
      </c>
      <c r="B26" s="39">
        <v>44837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9" t="s">
        <v>47</v>
      </c>
      <c r="P26" s="43" t="s">
        <v>129</v>
      </c>
      <c r="Q26" s="41">
        <v>17</v>
      </c>
      <c r="R26" s="124" t="s">
        <v>100</v>
      </c>
      <c r="S26" s="55">
        <v>0.09</v>
      </c>
      <c r="T26" s="164">
        <f t="shared" si="0"/>
        <v>1.53</v>
      </c>
      <c r="U26" s="243" t="s">
        <v>133</v>
      </c>
      <c r="V26" s="125" t="s">
        <v>132</v>
      </c>
      <c r="W26" s="247"/>
      <c r="X26" s="139"/>
      <c r="Y26" s="112"/>
      <c r="Z26" s="112"/>
      <c r="AA26" s="112"/>
      <c r="AB26" s="112"/>
      <c r="AC26" s="112"/>
      <c r="AD26" s="112"/>
      <c r="AE26" s="112"/>
      <c r="AF26" s="112"/>
      <c r="AG26" s="110"/>
      <c r="AH26" s="110"/>
    </row>
    <row r="27" spans="1:34" ht="20.25" customHeight="1">
      <c r="A27" s="11">
        <v>15</v>
      </c>
      <c r="B27" s="39">
        <v>44837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19">
        <v>0</v>
      </c>
      <c r="P27" s="43" t="s">
        <v>130</v>
      </c>
      <c r="Q27" s="41">
        <v>0.8091</v>
      </c>
      <c r="R27" s="44" t="s">
        <v>46</v>
      </c>
      <c r="S27" s="55">
        <v>1</v>
      </c>
      <c r="T27" s="164">
        <f>Q27*S27</f>
        <v>0.8091</v>
      </c>
      <c r="U27" s="243" t="s">
        <v>134</v>
      </c>
      <c r="V27" s="125" t="s">
        <v>132</v>
      </c>
      <c r="W27" s="247"/>
      <c r="X27" s="139"/>
      <c r="Y27" s="173"/>
      <c r="Z27" s="135"/>
      <c r="AA27" s="213"/>
      <c r="AB27" s="181"/>
      <c r="AC27" s="135"/>
      <c r="AD27" s="135"/>
      <c r="AE27" s="135"/>
      <c r="AF27" s="112"/>
      <c r="AG27" s="110"/>
      <c r="AH27" s="110"/>
    </row>
    <row r="28" spans="1:34" ht="18.75" customHeight="1">
      <c r="A28" s="11">
        <v>16</v>
      </c>
      <c r="B28" s="39">
        <v>44838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9">
        <v>0</v>
      </c>
      <c r="P28" s="43" t="s">
        <v>135</v>
      </c>
      <c r="Q28" s="41">
        <v>4</v>
      </c>
      <c r="R28" s="44" t="s">
        <v>46</v>
      </c>
      <c r="S28" s="55">
        <v>1</v>
      </c>
      <c r="T28" s="164">
        <f t="shared" si="0"/>
        <v>4</v>
      </c>
      <c r="U28" s="203" t="s">
        <v>124</v>
      </c>
      <c r="V28" s="125" t="s">
        <v>138</v>
      </c>
      <c r="W28" s="247"/>
      <c r="X28" s="139"/>
      <c r="Y28" s="183"/>
      <c r="Z28" s="171"/>
      <c r="AA28" s="171"/>
      <c r="AB28" s="171"/>
      <c r="AC28" s="170"/>
      <c r="AD28" s="170"/>
      <c r="AE28" s="160"/>
      <c r="AF28" s="112"/>
      <c r="AG28" s="110"/>
      <c r="AH28" s="110"/>
    </row>
    <row r="29" spans="1:34" ht="18.75" customHeight="1">
      <c r="A29" s="11">
        <v>17</v>
      </c>
      <c r="B29" s="39">
        <v>44838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9" t="s">
        <v>47</v>
      </c>
      <c r="P29" s="20" t="s">
        <v>136</v>
      </c>
      <c r="Q29" s="41">
        <v>0.35</v>
      </c>
      <c r="R29" s="44" t="s">
        <v>46</v>
      </c>
      <c r="S29" s="55">
        <v>1</v>
      </c>
      <c r="T29" s="164">
        <f t="shared" si="0"/>
        <v>0.35</v>
      </c>
      <c r="U29" s="203" t="s">
        <v>124</v>
      </c>
      <c r="V29" s="125" t="s">
        <v>138</v>
      </c>
      <c r="W29" s="247"/>
      <c r="X29" s="139"/>
      <c r="Y29" s="112"/>
      <c r="Z29" s="170"/>
      <c r="AA29" s="112"/>
      <c r="AB29" s="112"/>
      <c r="AC29" s="170"/>
      <c r="AD29" s="170"/>
      <c r="AE29" s="112"/>
      <c r="AF29" s="112"/>
      <c r="AG29" s="110"/>
      <c r="AH29" s="110"/>
    </row>
    <row r="30" spans="1:34" ht="18.75" customHeight="1">
      <c r="A30" s="11">
        <v>18</v>
      </c>
      <c r="B30" s="39">
        <v>44838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9">
        <v>0</v>
      </c>
      <c r="P30" s="153" t="s">
        <v>137</v>
      </c>
      <c r="Q30" s="151">
        <v>1</v>
      </c>
      <c r="R30" s="44" t="s">
        <v>46</v>
      </c>
      <c r="S30" s="152">
        <v>1</v>
      </c>
      <c r="T30" s="164">
        <f t="shared" si="0"/>
        <v>1</v>
      </c>
      <c r="U30" s="203" t="s">
        <v>124</v>
      </c>
      <c r="V30" s="125" t="s">
        <v>138</v>
      </c>
      <c r="W30" s="247"/>
      <c r="X30" s="139"/>
      <c r="Y30" s="112"/>
      <c r="Z30" s="170"/>
      <c r="AA30" s="112"/>
      <c r="AB30" s="112"/>
      <c r="AC30" s="170"/>
      <c r="AD30" s="170"/>
      <c r="AE30" s="112"/>
      <c r="AF30" s="112"/>
      <c r="AG30" s="110"/>
      <c r="AH30" s="110"/>
    </row>
    <row r="31" spans="1:34" ht="18.75" customHeight="1">
      <c r="A31" s="11">
        <v>19</v>
      </c>
      <c r="B31" s="39">
        <v>44841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9">
        <v>0</v>
      </c>
      <c r="P31" s="20" t="s">
        <v>139</v>
      </c>
      <c r="Q31" s="151">
        <v>4.6</v>
      </c>
      <c r="R31" s="44" t="s">
        <v>46</v>
      </c>
      <c r="S31" s="55">
        <v>1</v>
      </c>
      <c r="T31" s="164">
        <f t="shared" si="0"/>
        <v>4.6</v>
      </c>
      <c r="U31" s="243" t="s">
        <v>105</v>
      </c>
      <c r="V31" s="125" t="s">
        <v>143</v>
      </c>
      <c r="W31" s="247"/>
      <c r="X31" s="139"/>
      <c r="Y31" s="112"/>
      <c r="Z31" s="112"/>
      <c r="AA31" s="112"/>
      <c r="AB31" s="112"/>
      <c r="AC31" s="170"/>
      <c r="AD31" s="170"/>
      <c r="AE31" s="112"/>
      <c r="AF31" s="112"/>
      <c r="AG31" s="110"/>
      <c r="AH31" s="110"/>
    </row>
    <row r="32" spans="1:34" ht="18.75" customHeight="1">
      <c r="A32" s="11">
        <v>20</v>
      </c>
      <c r="B32" s="39">
        <v>44840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9">
        <v>0</v>
      </c>
      <c r="P32" s="153" t="s">
        <v>90</v>
      </c>
      <c r="Q32" s="158">
        <v>0.0497</v>
      </c>
      <c r="R32" s="44" t="s">
        <v>48</v>
      </c>
      <c r="S32" s="159">
        <v>20</v>
      </c>
      <c r="T32" s="164">
        <f t="shared" si="0"/>
        <v>0.994</v>
      </c>
      <c r="U32" s="203" t="s">
        <v>88</v>
      </c>
      <c r="V32" s="125" t="s">
        <v>144</v>
      </c>
      <c r="W32" s="247"/>
      <c r="X32" s="139"/>
      <c r="Y32" s="112"/>
      <c r="Z32" s="112"/>
      <c r="AA32" s="112"/>
      <c r="AB32" s="112"/>
      <c r="AC32" s="170"/>
      <c r="AD32" s="170"/>
      <c r="AE32" s="112"/>
      <c r="AF32" s="112"/>
      <c r="AG32" s="110"/>
      <c r="AH32" s="110"/>
    </row>
    <row r="33" spans="1:34" ht="18.75" customHeight="1">
      <c r="A33" s="11">
        <v>21</v>
      </c>
      <c r="B33" s="12">
        <v>44841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9">
        <v>0</v>
      </c>
      <c r="P33" s="153" t="s">
        <v>140</v>
      </c>
      <c r="Q33" s="151">
        <v>0.84</v>
      </c>
      <c r="R33" s="44" t="s">
        <v>46</v>
      </c>
      <c r="S33" s="152">
        <v>1</v>
      </c>
      <c r="T33" s="164">
        <f t="shared" si="0"/>
        <v>0.84</v>
      </c>
      <c r="U33" s="203" t="s">
        <v>141</v>
      </c>
      <c r="V33" s="125" t="s">
        <v>142</v>
      </c>
      <c r="W33" s="247"/>
      <c r="X33" s="188"/>
      <c r="Y33" s="112"/>
      <c r="Z33" s="170"/>
      <c r="AA33" s="112"/>
      <c r="AB33" s="112"/>
      <c r="AC33" s="171"/>
      <c r="AD33" s="171"/>
      <c r="AE33" s="112"/>
      <c r="AF33" s="112"/>
      <c r="AG33" s="110"/>
      <c r="AH33" s="110"/>
    </row>
    <row r="34" spans="1:34" ht="21" customHeight="1">
      <c r="A34" s="11">
        <v>22</v>
      </c>
      <c r="B34" s="38">
        <v>44844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9" t="s">
        <v>47</v>
      </c>
      <c r="P34" s="154" t="s">
        <v>145</v>
      </c>
      <c r="Q34" s="151">
        <v>1.425</v>
      </c>
      <c r="R34" s="44" t="s">
        <v>46</v>
      </c>
      <c r="S34" s="152">
        <v>1</v>
      </c>
      <c r="T34" s="164">
        <f t="shared" si="0"/>
        <v>1.425</v>
      </c>
      <c r="U34" s="203" t="s">
        <v>147</v>
      </c>
      <c r="V34" s="125" t="s">
        <v>148</v>
      </c>
      <c r="W34" s="247"/>
      <c r="X34" s="139"/>
      <c r="Y34" s="112"/>
      <c r="Z34" s="112"/>
      <c r="AA34" s="112"/>
      <c r="AB34" s="112"/>
      <c r="AC34" s="170"/>
      <c r="AD34" s="170"/>
      <c r="AE34" s="112"/>
      <c r="AF34" s="112"/>
      <c r="AG34" s="110"/>
      <c r="AH34" s="110"/>
    </row>
    <row r="35" spans="1:34" ht="33.75" customHeight="1">
      <c r="A35" s="11">
        <v>23</v>
      </c>
      <c r="B35" s="12">
        <v>44847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9" t="s">
        <v>47</v>
      </c>
      <c r="P35" s="155" t="s">
        <v>146</v>
      </c>
      <c r="Q35" s="151">
        <v>1.799</v>
      </c>
      <c r="R35" s="44" t="s">
        <v>46</v>
      </c>
      <c r="S35" s="152">
        <v>1</v>
      </c>
      <c r="T35" s="259">
        <f t="shared" si="0"/>
        <v>1.799</v>
      </c>
      <c r="U35" s="203" t="s">
        <v>149</v>
      </c>
      <c r="V35" s="125" t="s">
        <v>150</v>
      </c>
      <c r="W35" s="247"/>
      <c r="X35" s="139"/>
      <c r="Y35" s="183"/>
      <c r="Z35" s="160"/>
      <c r="AA35" s="112"/>
      <c r="AB35" s="112"/>
      <c r="AC35" s="170"/>
      <c r="AD35" s="170"/>
      <c r="AE35" s="174"/>
      <c r="AF35" s="112"/>
      <c r="AG35" s="110"/>
      <c r="AH35" s="110"/>
    </row>
    <row r="36" spans="1:34" ht="18.75" customHeight="1">
      <c r="A36" s="11">
        <v>24</v>
      </c>
      <c r="B36" s="38">
        <v>44847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9" t="s">
        <v>47</v>
      </c>
      <c r="P36" s="155" t="s">
        <v>151</v>
      </c>
      <c r="Q36" s="151">
        <v>0.22</v>
      </c>
      <c r="R36" s="44" t="s">
        <v>46</v>
      </c>
      <c r="S36" s="152">
        <v>1</v>
      </c>
      <c r="T36" s="164">
        <f t="shared" si="0"/>
        <v>0.22</v>
      </c>
      <c r="U36" s="203" t="s">
        <v>161</v>
      </c>
      <c r="V36" s="125" t="s">
        <v>162</v>
      </c>
      <c r="W36" s="247"/>
      <c r="X36" s="139"/>
      <c r="Y36" s="112"/>
      <c r="Z36" s="112"/>
      <c r="AA36" s="112"/>
      <c r="AB36" s="112"/>
      <c r="AC36" s="170"/>
      <c r="AD36" s="170"/>
      <c r="AE36" s="112"/>
      <c r="AF36" s="112"/>
      <c r="AG36" s="110"/>
      <c r="AH36" s="110"/>
    </row>
    <row r="37" spans="1:34" ht="21.75" customHeight="1">
      <c r="A37" s="11">
        <v>25</v>
      </c>
      <c r="B37" s="12">
        <v>44847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9" t="s">
        <v>47</v>
      </c>
      <c r="P37" s="155" t="s">
        <v>152</v>
      </c>
      <c r="Q37" s="151">
        <v>0.2</v>
      </c>
      <c r="R37" s="44" t="s">
        <v>46</v>
      </c>
      <c r="S37" s="152">
        <v>1</v>
      </c>
      <c r="T37" s="177">
        <f t="shared" si="0"/>
        <v>0.2</v>
      </c>
      <c r="U37" s="203" t="s">
        <v>161</v>
      </c>
      <c r="V37" s="125" t="s">
        <v>162</v>
      </c>
      <c r="W37" s="247"/>
      <c r="X37" s="139"/>
      <c r="Y37" s="112"/>
      <c r="Z37" s="112"/>
      <c r="AA37" s="112"/>
      <c r="AB37" s="112"/>
      <c r="AC37" s="170"/>
      <c r="AD37" s="170"/>
      <c r="AE37" s="112"/>
      <c r="AF37" s="112"/>
      <c r="AG37" s="110"/>
      <c r="AH37" s="110"/>
    </row>
    <row r="38" spans="1:34" ht="18" customHeight="1">
      <c r="A38" s="11">
        <v>26</v>
      </c>
      <c r="B38" s="38">
        <v>44847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9" t="s">
        <v>47</v>
      </c>
      <c r="P38" s="154" t="s">
        <v>153</v>
      </c>
      <c r="Q38" s="151">
        <v>0.175</v>
      </c>
      <c r="R38" s="44" t="s">
        <v>46</v>
      </c>
      <c r="S38" s="152">
        <v>1</v>
      </c>
      <c r="T38" s="164">
        <f t="shared" si="0"/>
        <v>0.175</v>
      </c>
      <c r="U38" s="203" t="s">
        <v>161</v>
      </c>
      <c r="V38" s="125" t="s">
        <v>162</v>
      </c>
      <c r="W38" s="247"/>
      <c r="X38" s="139"/>
      <c r="Y38" s="112"/>
      <c r="Z38" s="112"/>
      <c r="AA38" s="112"/>
      <c r="AB38" s="112"/>
      <c r="AC38" s="112"/>
      <c r="AD38" s="112"/>
      <c r="AE38" s="112"/>
      <c r="AF38" s="112"/>
      <c r="AG38" s="110"/>
      <c r="AH38" s="110"/>
    </row>
    <row r="39" spans="1:34" ht="17.25" customHeight="1">
      <c r="A39" s="11">
        <v>27</v>
      </c>
      <c r="B39" s="12">
        <v>44847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9">
        <v>0</v>
      </c>
      <c r="P39" s="153" t="s">
        <v>154</v>
      </c>
      <c r="Q39" s="151">
        <v>0.7</v>
      </c>
      <c r="R39" s="44" t="s">
        <v>46</v>
      </c>
      <c r="S39" s="152">
        <v>1</v>
      </c>
      <c r="T39" s="164">
        <f t="shared" si="0"/>
        <v>0.7</v>
      </c>
      <c r="U39" s="203" t="s">
        <v>161</v>
      </c>
      <c r="V39" s="125" t="s">
        <v>162</v>
      </c>
      <c r="W39" s="247"/>
      <c r="X39" s="139"/>
      <c r="Y39" s="112"/>
      <c r="Z39" s="112"/>
      <c r="AA39" s="112"/>
      <c r="AB39" s="112"/>
      <c r="AC39" s="112"/>
      <c r="AD39" s="112"/>
      <c r="AE39" s="112"/>
      <c r="AF39" s="112"/>
      <c r="AG39" s="110"/>
      <c r="AH39" s="110"/>
    </row>
    <row r="40" spans="1:34" ht="17.25" customHeight="1">
      <c r="A40" s="11">
        <v>28</v>
      </c>
      <c r="B40" s="38">
        <v>44847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9">
        <v>0</v>
      </c>
      <c r="P40" s="154" t="s">
        <v>155</v>
      </c>
      <c r="Q40" s="151">
        <v>0.52</v>
      </c>
      <c r="R40" s="44" t="s">
        <v>46</v>
      </c>
      <c r="S40" s="152">
        <v>2</v>
      </c>
      <c r="T40" s="164">
        <f t="shared" si="0"/>
        <v>1.04</v>
      </c>
      <c r="U40" s="203" t="s">
        <v>161</v>
      </c>
      <c r="V40" s="125" t="s">
        <v>162</v>
      </c>
      <c r="W40" s="247"/>
      <c r="X40" s="139"/>
      <c r="Y40" s="112"/>
      <c r="Z40" s="112"/>
      <c r="AA40" s="112"/>
      <c r="AB40" s="112"/>
      <c r="AC40" s="112"/>
      <c r="AD40" s="112"/>
      <c r="AE40" s="112"/>
      <c r="AF40" s="112"/>
      <c r="AG40" s="110"/>
      <c r="AH40" s="110"/>
    </row>
    <row r="41" spans="1:34" ht="17.25" customHeight="1">
      <c r="A41" s="11">
        <v>29</v>
      </c>
      <c r="B41" s="12">
        <v>44847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9">
        <v>0</v>
      </c>
      <c r="P41" s="154" t="s">
        <v>156</v>
      </c>
      <c r="Q41" s="151">
        <v>0.02</v>
      </c>
      <c r="R41" s="44" t="s">
        <v>46</v>
      </c>
      <c r="S41" s="152">
        <v>1</v>
      </c>
      <c r="T41" s="164">
        <f t="shared" si="0"/>
        <v>0.02</v>
      </c>
      <c r="U41" s="203" t="s">
        <v>161</v>
      </c>
      <c r="V41" s="125" t="s">
        <v>162</v>
      </c>
      <c r="W41" s="247"/>
      <c r="X41" s="139"/>
      <c r="Y41" s="112"/>
      <c r="Z41" s="112"/>
      <c r="AA41" s="112"/>
      <c r="AB41" s="112"/>
      <c r="AC41" s="112"/>
      <c r="AD41" s="112"/>
      <c r="AE41" s="112"/>
      <c r="AF41" s="112"/>
      <c r="AG41" s="110"/>
      <c r="AH41" s="110"/>
    </row>
    <row r="42" spans="1:34" ht="18.75" customHeight="1">
      <c r="A42" s="11">
        <v>30</v>
      </c>
      <c r="B42" s="38">
        <v>44847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47" t="s">
        <v>157</v>
      </c>
      <c r="Q42" s="100">
        <v>0.02</v>
      </c>
      <c r="R42" s="44" t="s">
        <v>46</v>
      </c>
      <c r="S42" s="152">
        <v>1</v>
      </c>
      <c r="T42" s="164">
        <f t="shared" si="0"/>
        <v>0.02</v>
      </c>
      <c r="U42" s="203" t="s">
        <v>161</v>
      </c>
      <c r="V42" s="125" t="s">
        <v>162</v>
      </c>
      <c r="W42" s="247"/>
      <c r="X42" s="139"/>
      <c r="Y42" s="112"/>
      <c r="Z42" s="112"/>
      <c r="AA42" s="112"/>
      <c r="AB42" s="112"/>
      <c r="AC42" s="112"/>
      <c r="AD42" s="112"/>
      <c r="AE42" s="112"/>
      <c r="AF42" s="112"/>
      <c r="AG42" s="110"/>
      <c r="AH42" s="110"/>
    </row>
    <row r="43" spans="1:34" ht="21" customHeight="1">
      <c r="A43" s="11">
        <v>31</v>
      </c>
      <c r="B43" s="12">
        <v>44847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9">
        <v>0</v>
      </c>
      <c r="P43" s="147" t="s">
        <v>158</v>
      </c>
      <c r="Q43" s="100">
        <v>0.25</v>
      </c>
      <c r="R43" s="44" t="s">
        <v>46</v>
      </c>
      <c r="S43" s="55">
        <v>1</v>
      </c>
      <c r="T43" s="164">
        <f t="shared" si="0"/>
        <v>0.25</v>
      </c>
      <c r="U43" s="203" t="s">
        <v>161</v>
      </c>
      <c r="V43" s="125" t="s">
        <v>162</v>
      </c>
      <c r="W43" s="247"/>
      <c r="X43" s="139"/>
      <c r="Y43" s="112"/>
      <c r="Z43" s="112"/>
      <c r="AA43" s="112"/>
      <c r="AB43" s="112"/>
      <c r="AC43" s="112"/>
      <c r="AD43" s="112"/>
      <c r="AE43" s="112"/>
      <c r="AF43" s="112"/>
      <c r="AG43" s="110"/>
      <c r="AH43" s="110"/>
    </row>
    <row r="44" spans="1:34" ht="19.5" customHeight="1">
      <c r="A44" s="11">
        <v>32</v>
      </c>
      <c r="B44" s="38">
        <v>44847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9">
        <v>0</v>
      </c>
      <c r="P44" s="147" t="s">
        <v>159</v>
      </c>
      <c r="Q44" s="41">
        <v>0.5</v>
      </c>
      <c r="R44" s="44" t="s">
        <v>46</v>
      </c>
      <c r="S44" s="55">
        <v>2</v>
      </c>
      <c r="T44" s="164">
        <f t="shared" si="0"/>
        <v>1</v>
      </c>
      <c r="U44" s="203" t="s">
        <v>161</v>
      </c>
      <c r="V44" s="125" t="s">
        <v>162</v>
      </c>
      <c r="W44" s="247"/>
      <c r="X44" s="139"/>
      <c r="Y44" s="112"/>
      <c r="Z44" s="112"/>
      <c r="AA44" s="112"/>
      <c r="AB44" s="112"/>
      <c r="AC44" s="112"/>
      <c r="AD44" s="112"/>
      <c r="AE44" s="112"/>
      <c r="AF44" s="112"/>
      <c r="AG44" s="110"/>
      <c r="AH44" s="110"/>
    </row>
    <row r="45" spans="1:34" ht="19.5" customHeight="1">
      <c r="A45" s="11">
        <v>33</v>
      </c>
      <c r="B45" s="12">
        <v>44847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9" t="s">
        <v>47</v>
      </c>
      <c r="P45" s="154" t="s">
        <v>160</v>
      </c>
      <c r="Q45" s="151">
        <v>0.5</v>
      </c>
      <c r="R45" s="44" t="s">
        <v>46</v>
      </c>
      <c r="S45" s="152">
        <v>2</v>
      </c>
      <c r="T45" s="164">
        <f t="shared" si="0"/>
        <v>1</v>
      </c>
      <c r="U45" s="203" t="s">
        <v>161</v>
      </c>
      <c r="V45" s="125" t="s">
        <v>162</v>
      </c>
      <c r="W45" s="247"/>
      <c r="X45" s="139"/>
      <c r="Y45" s="112"/>
      <c r="Z45" s="112"/>
      <c r="AA45" s="112"/>
      <c r="AB45" s="112"/>
      <c r="AC45" s="112"/>
      <c r="AD45" s="112"/>
      <c r="AE45" s="112"/>
      <c r="AF45" s="112"/>
      <c r="AG45" s="110"/>
      <c r="AH45" s="110"/>
    </row>
    <row r="46" spans="1:34" ht="17.25" customHeight="1">
      <c r="A46" s="11">
        <v>34</v>
      </c>
      <c r="B46" s="38">
        <v>44842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9">
        <v>0</v>
      </c>
      <c r="P46" s="43" t="s">
        <v>163</v>
      </c>
      <c r="Q46" s="151">
        <v>2.1</v>
      </c>
      <c r="R46" s="44" t="s">
        <v>46</v>
      </c>
      <c r="S46" s="152">
        <v>1</v>
      </c>
      <c r="T46" s="164">
        <f t="shared" si="0"/>
        <v>2.1</v>
      </c>
      <c r="U46" s="203" t="s">
        <v>124</v>
      </c>
      <c r="V46" s="125" t="s">
        <v>173</v>
      </c>
      <c r="W46" s="247"/>
      <c r="X46" s="139"/>
      <c r="Y46" s="112"/>
      <c r="Z46" s="112"/>
      <c r="AA46" s="112"/>
      <c r="AB46" s="112"/>
      <c r="AC46" s="112"/>
      <c r="AD46" s="112"/>
      <c r="AE46" s="112"/>
      <c r="AF46" s="112"/>
      <c r="AG46" s="110"/>
      <c r="AH46" s="110"/>
    </row>
    <row r="47" spans="1:34" ht="17.25" customHeight="1">
      <c r="A47" s="11">
        <v>35</v>
      </c>
      <c r="B47" s="38">
        <v>44842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9">
        <v>0</v>
      </c>
      <c r="P47" s="148" t="s">
        <v>164</v>
      </c>
      <c r="Q47" s="103">
        <v>0.35</v>
      </c>
      <c r="R47" s="44" t="s">
        <v>46</v>
      </c>
      <c r="S47" s="55">
        <v>1</v>
      </c>
      <c r="T47" s="164">
        <f t="shared" si="0"/>
        <v>0.35</v>
      </c>
      <c r="U47" s="203" t="s">
        <v>124</v>
      </c>
      <c r="V47" s="125" t="s">
        <v>173</v>
      </c>
      <c r="W47" s="247"/>
      <c r="X47" s="139"/>
      <c r="Y47" s="112"/>
      <c r="Z47" s="112"/>
      <c r="AA47" s="112"/>
      <c r="AB47" s="112"/>
      <c r="AC47" s="112"/>
      <c r="AD47" s="112"/>
      <c r="AE47" s="112"/>
      <c r="AF47" s="112"/>
      <c r="AG47" s="110"/>
      <c r="AH47" s="110"/>
    </row>
    <row r="48" spans="1:34" ht="19.5" customHeight="1">
      <c r="A48" s="11">
        <v>36</v>
      </c>
      <c r="B48" s="38">
        <v>44842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02">
        <v>0</v>
      </c>
      <c r="P48" s="31" t="s">
        <v>165</v>
      </c>
      <c r="Q48" s="127">
        <v>0.05</v>
      </c>
      <c r="R48" s="44" t="s">
        <v>46</v>
      </c>
      <c r="S48" s="55">
        <v>1</v>
      </c>
      <c r="T48" s="164">
        <f t="shared" si="0"/>
        <v>0.05</v>
      </c>
      <c r="U48" s="203" t="s">
        <v>124</v>
      </c>
      <c r="V48" s="125" t="s">
        <v>173</v>
      </c>
      <c r="W48" s="247"/>
      <c r="X48" s="139"/>
      <c r="Y48" s="112"/>
      <c r="Z48" s="112"/>
      <c r="AA48" s="112"/>
      <c r="AB48" s="112"/>
      <c r="AC48" s="112"/>
      <c r="AD48" s="112"/>
      <c r="AE48" s="112"/>
      <c r="AF48" s="112"/>
      <c r="AG48" s="110"/>
      <c r="AH48" s="110"/>
    </row>
    <row r="49" spans="1:34" ht="17.25" customHeight="1">
      <c r="A49" s="11">
        <v>37</v>
      </c>
      <c r="B49" s="12">
        <v>44837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9">
        <v>0</v>
      </c>
      <c r="P49" s="161" t="s">
        <v>166</v>
      </c>
      <c r="Q49" s="101">
        <v>2</v>
      </c>
      <c r="R49" s="44" t="s">
        <v>46</v>
      </c>
      <c r="S49" s="55">
        <v>1</v>
      </c>
      <c r="T49" s="164">
        <f t="shared" si="0"/>
        <v>2</v>
      </c>
      <c r="U49" s="203" t="s">
        <v>124</v>
      </c>
      <c r="V49" s="125" t="s">
        <v>170</v>
      </c>
      <c r="W49" s="247"/>
      <c r="X49" s="139"/>
      <c r="Y49" s="112"/>
      <c r="Z49" s="112"/>
      <c r="AA49" s="112"/>
      <c r="AB49" s="112"/>
      <c r="AC49" s="112"/>
      <c r="AD49" s="112"/>
      <c r="AE49" s="112"/>
      <c r="AF49" s="112"/>
      <c r="AG49" s="110"/>
      <c r="AH49" s="110"/>
    </row>
    <row r="50" spans="1:34" ht="17.25" customHeight="1">
      <c r="A50" s="11">
        <v>38</v>
      </c>
      <c r="B50" s="12">
        <v>44837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9">
        <v>0</v>
      </c>
      <c r="P50" s="43" t="s">
        <v>167</v>
      </c>
      <c r="Q50" s="41">
        <v>0.55</v>
      </c>
      <c r="R50" s="44" t="s">
        <v>46</v>
      </c>
      <c r="S50" s="55">
        <v>1</v>
      </c>
      <c r="T50" s="164">
        <f t="shared" si="0"/>
        <v>0.55</v>
      </c>
      <c r="U50" s="203" t="s">
        <v>124</v>
      </c>
      <c r="V50" s="125" t="s">
        <v>170</v>
      </c>
      <c r="W50" s="247"/>
      <c r="X50" s="139"/>
      <c r="Y50" s="112"/>
      <c r="Z50" s="112"/>
      <c r="AA50" s="112"/>
      <c r="AB50" s="112"/>
      <c r="AC50" s="112"/>
      <c r="AD50" s="112"/>
      <c r="AE50" s="112"/>
      <c r="AF50" s="112"/>
      <c r="AG50" s="110"/>
      <c r="AH50" s="110"/>
    </row>
    <row r="51" spans="1:34" ht="17.25" customHeight="1">
      <c r="A51" s="11">
        <v>39</v>
      </c>
      <c r="B51" s="12">
        <v>44839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9">
        <v>0</v>
      </c>
      <c r="P51" s="43" t="s">
        <v>172</v>
      </c>
      <c r="Q51" s="41">
        <v>3.4</v>
      </c>
      <c r="R51" s="44" t="s">
        <v>46</v>
      </c>
      <c r="S51" s="55">
        <v>1</v>
      </c>
      <c r="T51" s="164">
        <f t="shared" si="0"/>
        <v>3.4</v>
      </c>
      <c r="U51" s="203" t="s">
        <v>124</v>
      </c>
      <c r="V51" s="125" t="s">
        <v>171</v>
      </c>
      <c r="W51" s="247"/>
      <c r="X51" s="139"/>
      <c r="Y51" s="112"/>
      <c r="Z51" s="112"/>
      <c r="AA51" s="112"/>
      <c r="AB51" s="112"/>
      <c r="AC51" s="112"/>
      <c r="AD51" s="112"/>
      <c r="AE51" s="112"/>
      <c r="AF51" s="112"/>
      <c r="AG51" s="110"/>
      <c r="AH51" s="110"/>
    </row>
    <row r="52" spans="1:34" ht="17.25" customHeight="1">
      <c r="A52" s="11">
        <v>40</v>
      </c>
      <c r="B52" s="12">
        <v>44839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9">
        <v>0</v>
      </c>
      <c r="P52" s="20" t="s">
        <v>168</v>
      </c>
      <c r="Q52" s="41">
        <v>0.07</v>
      </c>
      <c r="R52" s="44" t="s">
        <v>46</v>
      </c>
      <c r="S52" s="55">
        <v>1</v>
      </c>
      <c r="T52" s="164">
        <f t="shared" si="0"/>
        <v>0.07</v>
      </c>
      <c r="U52" s="203" t="s">
        <v>124</v>
      </c>
      <c r="V52" s="125" t="s">
        <v>171</v>
      </c>
      <c r="W52" s="247"/>
      <c r="X52" s="139"/>
      <c r="Y52" s="112"/>
      <c r="Z52" s="112"/>
      <c r="AA52" s="112"/>
      <c r="AB52" s="112"/>
      <c r="AC52" s="112"/>
      <c r="AD52" s="112"/>
      <c r="AE52" s="112"/>
      <c r="AF52" s="112"/>
      <c r="AG52" s="110"/>
      <c r="AH52" s="110"/>
    </row>
    <row r="53" spans="1:34" ht="17.25" customHeight="1">
      <c r="A53" s="11">
        <v>41</v>
      </c>
      <c r="B53" s="12">
        <v>44839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9">
        <v>0</v>
      </c>
      <c r="P53" s="20" t="s">
        <v>169</v>
      </c>
      <c r="Q53" s="68">
        <v>0.5</v>
      </c>
      <c r="R53" s="44" t="s">
        <v>46</v>
      </c>
      <c r="S53" s="55">
        <v>1</v>
      </c>
      <c r="T53" s="164">
        <f t="shared" si="0"/>
        <v>0.5</v>
      </c>
      <c r="U53" s="203" t="s">
        <v>124</v>
      </c>
      <c r="V53" s="125" t="s">
        <v>171</v>
      </c>
      <c r="W53" s="247"/>
      <c r="X53" s="139"/>
      <c r="Y53" s="112"/>
      <c r="Z53" s="112"/>
      <c r="AA53" s="112"/>
      <c r="AB53" s="112"/>
      <c r="AC53" s="112"/>
      <c r="AD53" s="112"/>
      <c r="AE53" s="112"/>
      <c r="AF53" s="112"/>
      <c r="AG53" s="110"/>
      <c r="AH53" s="110"/>
    </row>
    <row r="54" spans="1:34" ht="17.25" customHeight="1">
      <c r="A54" s="11">
        <v>42</v>
      </c>
      <c r="B54" s="12">
        <v>44852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9">
        <v>0</v>
      </c>
      <c r="P54" s="20" t="s">
        <v>174</v>
      </c>
      <c r="Q54" s="41">
        <v>1.374</v>
      </c>
      <c r="R54" s="44" t="s">
        <v>46</v>
      </c>
      <c r="S54" s="55">
        <v>2</v>
      </c>
      <c r="T54" s="164">
        <f t="shared" si="0"/>
        <v>2.748</v>
      </c>
      <c r="U54" s="203" t="s">
        <v>141</v>
      </c>
      <c r="V54" s="125" t="s">
        <v>175</v>
      </c>
      <c r="W54" s="248"/>
      <c r="X54" s="139"/>
      <c r="Y54" s="112"/>
      <c r="Z54" s="112"/>
      <c r="AA54" s="112"/>
      <c r="AB54" s="112"/>
      <c r="AC54" s="112"/>
      <c r="AD54" s="112"/>
      <c r="AE54" s="112"/>
      <c r="AF54" s="112"/>
      <c r="AG54" s="110"/>
      <c r="AH54" s="110"/>
    </row>
    <row r="55" spans="1:34" ht="17.25" customHeight="1">
      <c r="A55" s="11">
        <v>43</v>
      </c>
      <c r="B55" s="12">
        <v>44852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9">
        <v>0</v>
      </c>
      <c r="P55" s="20" t="s">
        <v>176</v>
      </c>
      <c r="Q55" s="41">
        <v>7.5</v>
      </c>
      <c r="R55" s="44" t="s">
        <v>104</v>
      </c>
      <c r="S55" s="55">
        <v>1</v>
      </c>
      <c r="T55" s="164">
        <f t="shared" si="0"/>
        <v>7.5</v>
      </c>
      <c r="U55" s="203" t="s">
        <v>124</v>
      </c>
      <c r="V55" s="125" t="s">
        <v>180</v>
      </c>
      <c r="W55" s="247"/>
      <c r="X55" s="139"/>
      <c r="Y55" s="112"/>
      <c r="Z55" s="112"/>
      <c r="AA55" s="112"/>
      <c r="AB55" s="112"/>
      <c r="AC55" s="112"/>
      <c r="AD55" s="112"/>
      <c r="AE55" s="112"/>
      <c r="AF55" s="112"/>
      <c r="AG55" s="110"/>
      <c r="AH55" s="110"/>
    </row>
    <row r="56" spans="1:34" ht="17.25" customHeight="1">
      <c r="A56" s="11">
        <v>44</v>
      </c>
      <c r="B56" s="12">
        <v>44852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9" t="s">
        <v>47</v>
      </c>
      <c r="P56" s="20" t="s">
        <v>177</v>
      </c>
      <c r="Q56" s="41">
        <v>1</v>
      </c>
      <c r="R56" s="44" t="s">
        <v>46</v>
      </c>
      <c r="S56" s="55">
        <v>2</v>
      </c>
      <c r="T56" s="164">
        <f t="shared" si="0"/>
        <v>2</v>
      </c>
      <c r="U56" s="203" t="s">
        <v>124</v>
      </c>
      <c r="V56" s="125" t="s">
        <v>180</v>
      </c>
      <c r="W56" s="247"/>
      <c r="X56" s="139"/>
      <c r="Y56" s="112"/>
      <c r="Z56" s="112"/>
      <c r="AA56" s="112"/>
      <c r="AB56" s="112"/>
      <c r="AC56" s="112"/>
      <c r="AD56" s="112"/>
      <c r="AE56" s="112"/>
      <c r="AF56" s="112"/>
      <c r="AG56" s="110"/>
      <c r="AH56" s="110"/>
    </row>
    <row r="57" spans="1:34" ht="17.25" customHeight="1">
      <c r="A57" s="11">
        <v>45</v>
      </c>
      <c r="B57" s="12">
        <v>44852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9">
        <v>0</v>
      </c>
      <c r="P57" s="20" t="s">
        <v>178</v>
      </c>
      <c r="Q57" s="41">
        <v>0.55</v>
      </c>
      <c r="R57" s="44" t="s">
        <v>46</v>
      </c>
      <c r="S57" s="55">
        <v>1</v>
      </c>
      <c r="T57" s="164">
        <f t="shared" si="0"/>
        <v>0.55</v>
      </c>
      <c r="U57" s="203" t="s">
        <v>124</v>
      </c>
      <c r="V57" s="125" t="s">
        <v>180</v>
      </c>
      <c r="W57" s="247"/>
      <c r="X57" s="139"/>
      <c r="Y57" s="112"/>
      <c r="Z57" s="112"/>
      <c r="AA57" s="112"/>
      <c r="AB57" s="112"/>
      <c r="AC57" s="112"/>
      <c r="AD57" s="112"/>
      <c r="AE57" s="112"/>
      <c r="AF57" s="112"/>
      <c r="AG57" s="110"/>
      <c r="AH57" s="110"/>
    </row>
    <row r="58" spans="1:34" ht="17.25" customHeight="1">
      <c r="A58" s="11">
        <v>46</v>
      </c>
      <c r="B58" s="12">
        <v>44852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9">
        <v>0</v>
      </c>
      <c r="P58" s="20" t="s">
        <v>179</v>
      </c>
      <c r="Q58" s="41">
        <v>0.02</v>
      </c>
      <c r="R58" s="44" t="s">
        <v>46</v>
      </c>
      <c r="S58" s="55">
        <v>1</v>
      </c>
      <c r="T58" s="164">
        <f t="shared" si="0"/>
        <v>0.02</v>
      </c>
      <c r="U58" s="203" t="s">
        <v>124</v>
      </c>
      <c r="V58" s="125" t="s">
        <v>180</v>
      </c>
      <c r="W58" s="247"/>
      <c r="X58" s="139"/>
      <c r="Y58" s="112"/>
      <c r="Z58" s="112"/>
      <c r="AA58" s="112"/>
      <c r="AB58" s="112"/>
      <c r="AC58" s="112"/>
      <c r="AD58" s="112"/>
      <c r="AE58" s="112"/>
      <c r="AF58" s="112"/>
      <c r="AG58" s="110"/>
      <c r="AH58" s="110"/>
    </row>
    <row r="59" spans="1:34" ht="33" customHeight="1">
      <c r="A59" s="11">
        <v>47</v>
      </c>
      <c r="B59" s="12">
        <v>44855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9">
        <v>0</v>
      </c>
      <c r="P59" s="20" t="s">
        <v>181</v>
      </c>
      <c r="Q59" s="41">
        <v>7.1</v>
      </c>
      <c r="R59" s="44" t="s">
        <v>46</v>
      </c>
      <c r="S59" s="55">
        <v>1</v>
      </c>
      <c r="T59" s="164">
        <f t="shared" si="0"/>
        <v>7.1</v>
      </c>
      <c r="U59" s="203" t="s">
        <v>161</v>
      </c>
      <c r="V59" s="125" t="s">
        <v>182</v>
      </c>
      <c r="W59" s="126"/>
      <c r="X59" s="139"/>
      <c r="Y59" s="112"/>
      <c r="Z59" s="112"/>
      <c r="AA59" s="112"/>
      <c r="AB59" s="112"/>
      <c r="AC59" s="112"/>
      <c r="AD59" s="112"/>
      <c r="AE59" s="112"/>
      <c r="AF59" s="112"/>
      <c r="AG59" s="110"/>
      <c r="AH59" s="110"/>
    </row>
    <row r="60" spans="1:34" ht="17.25" customHeight="1">
      <c r="A60" s="11">
        <v>48</v>
      </c>
      <c r="B60" s="12">
        <v>44855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 t="s">
        <v>47</v>
      </c>
      <c r="P60" s="20" t="s">
        <v>183</v>
      </c>
      <c r="Q60" s="41">
        <v>0.1</v>
      </c>
      <c r="R60" s="44" t="s">
        <v>46</v>
      </c>
      <c r="S60" s="55">
        <v>1</v>
      </c>
      <c r="T60" s="164">
        <f t="shared" si="0"/>
        <v>0.1</v>
      </c>
      <c r="U60" s="243" t="s">
        <v>185</v>
      </c>
      <c r="V60" s="125" t="s">
        <v>187</v>
      </c>
      <c r="W60" s="247"/>
      <c r="X60" s="139"/>
      <c r="Y60" s="112"/>
      <c r="Z60" s="112"/>
      <c r="AA60" s="112"/>
      <c r="AB60" s="112"/>
      <c r="AC60" s="112"/>
      <c r="AD60" s="112"/>
      <c r="AE60" s="112"/>
      <c r="AF60" s="112"/>
      <c r="AG60" s="110"/>
      <c r="AH60" s="110"/>
    </row>
    <row r="61" spans="1:34" ht="17.25" customHeight="1">
      <c r="A61" s="11">
        <v>49</v>
      </c>
      <c r="B61" s="12">
        <v>44859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 t="s">
        <v>47</v>
      </c>
      <c r="P61" s="20" t="s">
        <v>184</v>
      </c>
      <c r="Q61" s="41">
        <v>2.645</v>
      </c>
      <c r="R61" s="44" t="s">
        <v>46</v>
      </c>
      <c r="S61" s="55">
        <v>1</v>
      </c>
      <c r="T61" s="164">
        <f t="shared" si="0"/>
        <v>2.645</v>
      </c>
      <c r="U61" s="243" t="s">
        <v>185</v>
      </c>
      <c r="V61" s="125" t="s">
        <v>186</v>
      </c>
      <c r="W61" s="247"/>
      <c r="X61" s="139"/>
      <c r="Y61" s="112"/>
      <c r="Z61" s="112"/>
      <c r="AA61" s="112"/>
      <c r="AB61" s="112"/>
      <c r="AC61" s="112"/>
      <c r="AD61" s="112"/>
      <c r="AE61" s="112"/>
      <c r="AF61" s="112"/>
      <c r="AG61" s="110"/>
      <c r="AH61" s="110"/>
    </row>
    <row r="62" spans="1:34" ht="17.25" customHeight="1">
      <c r="A62" s="11">
        <v>50</v>
      </c>
      <c r="B62" s="12">
        <v>44858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20" t="s">
        <v>188</v>
      </c>
      <c r="Q62" s="41">
        <v>1.5</v>
      </c>
      <c r="R62" s="44" t="s">
        <v>46</v>
      </c>
      <c r="S62" s="55">
        <v>3</v>
      </c>
      <c r="T62" s="164">
        <f t="shared" si="0"/>
        <v>4.5</v>
      </c>
      <c r="U62" s="243" t="s">
        <v>190</v>
      </c>
      <c r="V62" s="125" t="s">
        <v>191</v>
      </c>
      <c r="W62" s="247"/>
      <c r="X62" s="139"/>
      <c r="Y62" s="112"/>
      <c r="Z62" s="112"/>
      <c r="AA62" s="112"/>
      <c r="AB62" s="112"/>
      <c r="AC62" s="112"/>
      <c r="AD62" s="112"/>
      <c r="AE62" s="112"/>
      <c r="AF62" s="112"/>
      <c r="AG62" s="110"/>
      <c r="AH62" s="110"/>
    </row>
    <row r="63" spans="1:34" ht="17.25" customHeight="1">
      <c r="A63" s="11">
        <v>51</v>
      </c>
      <c r="B63" s="12">
        <v>44858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43" t="s">
        <v>158</v>
      </c>
      <c r="Q63" s="68">
        <v>0.834</v>
      </c>
      <c r="R63" s="44" t="s">
        <v>46</v>
      </c>
      <c r="S63" s="55">
        <v>3</v>
      </c>
      <c r="T63" s="164">
        <f t="shared" si="0"/>
        <v>2.502</v>
      </c>
      <c r="U63" s="243" t="s">
        <v>190</v>
      </c>
      <c r="V63" s="125" t="s">
        <v>191</v>
      </c>
      <c r="W63" s="247"/>
      <c r="X63" s="139"/>
      <c r="Y63" s="112"/>
      <c r="Z63" s="112"/>
      <c r="AA63" s="112"/>
      <c r="AB63" s="112"/>
      <c r="AC63" s="112"/>
      <c r="AD63" s="112"/>
      <c r="AE63" s="112"/>
      <c r="AF63" s="112"/>
      <c r="AG63" s="110"/>
      <c r="AH63" s="110"/>
    </row>
    <row r="64" spans="1:34" ht="17.25" customHeight="1">
      <c r="A64" s="11">
        <v>52</v>
      </c>
      <c r="B64" s="12">
        <v>44848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43" t="s">
        <v>164</v>
      </c>
      <c r="Q64" s="68">
        <v>0.25</v>
      </c>
      <c r="R64" s="44" t="s">
        <v>46</v>
      </c>
      <c r="S64" s="55">
        <v>1</v>
      </c>
      <c r="T64" s="164">
        <f t="shared" si="0"/>
        <v>0.25</v>
      </c>
      <c r="U64" s="203" t="s">
        <v>124</v>
      </c>
      <c r="V64" s="125" t="s">
        <v>199</v>
      </c>
      <c r="W64" s="247"/>
      <c r="X64" s="139"/>
      <c r="Y64" s="112"/>
      <c r="Z64" s="112"/>
      <c r="AA64" s="112"/>
      <c r="AB64" s="112"/>
      <c r="AC64" s="112"/>
      <c r="AD64" s="112"/>
      <c r="AE64" s="112"/>
      <c r="AF64" s="112"/>
      <c r="AG64" s="110"/>
      <c r="AH64" s="110"/>
    </row>
    <row r="65" spans="1:34" ht="18" customHeight="1">
      <c r="A65" s="11">
        <v>53</v>
      </c>
      <c r="B65" s="12">
        <v>44848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20" t="s">
        <v>192</v>
      </c>
      <c r="Q65" s="41">
        <v>0.03</v>
      </c>
      <c r="R65" s="44" t="s">
        <v>46</v>
      </c>
      <c r="S65" s="55">
        <v>5</v>
      </c>
      <c r="T65" s="164">
        <f t="shared" si="0"/>
        <v>0.15</v>
      </c>
      <c r="U65" s="203" t="s">
        <v>124</v>
      </c>
      <c r="V65" s="125" t="s">
        <v>199</v>
      </c>
      <c r="W65" s="247"/>
      <c r="X65" s="139"/>
      <c r="Y65" s="112"/>
      <c r="Z65" s="112"/>
      <c r="AA65" s="112"/>
      <c r="AB65" s="112"/>
      <c r="AC65" s="112"/>
      <c r="AD65" s="112"/>
      <c r="AE65" s="112"/>
      <c r="AF65" s="112"/>
      <c r="AG65" s="110"/>
      <c r="AH65" s="110"/>
    </row>
    <row r="66" spans="1:34" ht="17.25" customHeight="1">
      <c r="A66" s="11">
        <v>54</v>
      </c>
      <c r="B66" s="12">
        <v>44848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20" t="s">
        <v>193</v>
      </c>
      <c r="Q66" s="41">
        <v>1.2</v>
      </c>
      <c r="R66" s="44" t="s">
        <v>46</v>
      </c>
      <c r="S66" s="55">
        <v>2</v>
      </c>
      <c r="T66" s="164">
        <f t="shared" si="0"/>
        <v>2.4</v>
      </c>
      <c r="U66" s="203" t="s">
        <v>124</v>
      </c>
      <c r="V66" s="125" t="s">
        <v>199</v>
      </c>
      <c r="W66" s="247"/>
      <c r="X66" s="139"/>
      <c r="Y66" s="112"/>
      <c r="Z66" s="112"/>
      <c r="AA66" s="112"/>
      <c r="AB66" s="112"/>
      <c r="AC66" s="112"/>
      <c r="AD66" s="112"/>
      <c r="AE66" s="112"/>
      <c r="AF66" s="112"/>
      <c r="AG66" s="110"/>
      <c r="AH66" s="110"/>
    </row>
    <row r="67" spans="1:34" ht="17.25" customHeight="1">
      <c r="A67" s="11">
        <v>55</v>
      </c>
      <c r="B67" s="12">
        <v>44853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194</v>
      </c>
      <c r="Q67" s="41">
        <v>0.35</v>
      </c>
      <c r="R67" s="44" t="s">
        <v>46</v>
      </c>
      <c r="S67" s="55">
        <v>2</v>
      </c>
      <c r="T67" s="164">
        <f t="shared" si="0"/>
        <v>0.7</v>
      </c>
      <c r="U67" s="203" t="s">
        <v>124</v>
      </c>
      <c r="V67" s="125" t="s">
        <v>198</v>
      </c>
      <c r="W67" s="247"/>
      <c r="X67" s="139"/>
      <c r="Y67" s="112"/>
      <c r="Z67" s="112"/>
      <c r="AA67" s="112"/>
      <c r="AB67" s="112"/>
      <c r="AC67" s="112"/>
      <c r="AD67" s="112"/>
      <c r="AE67" s="112"/>
      <c r="AF67" s="112"/>
      <c r="AG67" s="110"/>
      <c r="AH67" s="110"/>
    </row>
    <row r="68" spans="1:34" ht="17.25" customHeight="1">
      <c r="A68" s="11">
        <v>56</v>
      </c>
      <c r="B68" s="12">
        <v>44853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20" t="s">
        <v>195</v>
      </c>
      <c r="Q68" s="41">
        <v>2</v>
      </c>
      <c r="R68" s="44" t="s">
        <v>46</v>
      </c>
      <c r="S68" s="55">
        <v>1</v>
      </c>
      <c r="T68" s="164">
        <f t="shared" si="0"/>
        <v>2</v>
      </c>
      <c r="U68" s="203" t="s">
        <v>124</v>
      </c>
      <c r="V68" s="125" t="s">
        <v>198</v>
      </c>
      <c r="W68" s="247"/>
      <c r="X68" s="139"/>
      <c r="Y68" s="112"/>
      <c r="Z68" s="112"/>
      <c r="AA68" s="112"/>
      <c r="AB68" s="112"/>
      <c r="AC68" s="112"/>
      <c r="AD68" s="112"/>
      <c r="AE68" s="112"/>
      <c r="AF68" s="112"/>
      <c r="AG68" s="110"/>
      <c r="AH68" s="110"/>
    </row>
    <row r="69" spans="1:34" ht="17.25" customHeight="1">
      <c r="A69" s="11">
        <v>57</v>
      </c>
      <c r="B69" s="12">
        <v>44853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196</v>
      </c>
      <c r="Q69" s="41">
        <v>0.17</v>
      </c>
      <c r="R69" s="44" t="s">
        <v>46</v>
      </c>
      <c r="S69" s="55">
        <v>1</v>
      </c>
      <c r="T69" s="164">
        <f t="shared" si="0"/>
        <v>0.17</v>
      </c>
      <c r="U69" s="203" t="s">
        <v>124</v>
      </c>
      <c r="V69" s="125" t="s">
        <v>198</v>
      </c>
      <c r="W69" s="247"/>
      <c r="X69" s="139"/>
      <c r="Y69" s="112"/>
      <c r="Z69" s="112"/>
      <c r="AA69" s="112"/>
      <c r="AB69" s="112"/>
      <c r="AC69" s="112"/>
      <c r="AD69" s="112"/>
      <c r="AE69" s="112"/>
      <c r="AF69" s="112"/>
      <c r="AG69" s="110"/>
      <c r="AH69" s="110"/>
    </row>
    <row r="70" spans="1:34" ht="17.25" customHeight="1">
      <c r="A70" s="11">
        <v>58</v>
      </c>
      <c r="B70" s="12">
        <v>44853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20" t="s">
        <v>197</v>
      </c>
      <c r="Q70" s="41">
        <v>0.25</v>
      </c>
      <c r="R70" s="44" t="s">
        <v>46</v>
      </c>
      <c r="S70" s="55">
        <v>4</v>
      </c>
      <c r="T70" s="164">
        <f t="shared" si="0"/>
        <v>1</v>
      </c>
      <c r="U70" s="203" t="s">
        <v>124</v>
      </c>
      <c r="V70" s="125" t="s">
        <v>198</v>
      </c>
      <c r="W70" s="247"/>
      <c r="X70" s="139"/>
      <c r="Y70" s="112"/>
      <c r="Z70" s="112"/>
      <c r="AA70" s="112"/>
      <c r="AB70" s="112"/>
      <c r="AC70" s="112"/>
      <c r="AD70" s="112"/>
      <c r="AE70" s="112"/>
      <c r="AF70" s="112"/>
      <c r="AG70" s="110"/>
      <c r="AH70" s="110"/>
    </row>
    <row r="71" spans="1:34" ht="19.5" customHeight="1">
      <c r="A71" s="11">
        <v>59</v>
      </c>
      <c r="B71" s="12">
        <v>44841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43" t="s">
        <v>213</v>
      </c>
      <c r="Q71" s="41">
        <v>1.51</v>
      </c>
      <c r="R71" s="44" t="s">
        <v>104</v>
      </c>
      <c r="S71" s="55">
        <v>20</v>
      </c>
      <c r="T71" s="164">
        <f t="shared" si="0"/>
        <v>30.2</v>
      </c>
      <c r="U71" s="243" t="s">
        <v>214</v>
      </c>
      <c r="V71" s="125" t="s">
        <v>215</v>
      </c>
      <c r="W71" s="126"/>
      <c r="X71" s="139"/>
      <c r="Y71" s="112"/>
      <c r="Z71" s="112"/>
      <c r="AA71" s="112"/>
      <c r="AB71" s="112"/>
      <c r="AC71" s="112"/>
      <c r="AD71" s="112"/>
      <c r="AE71" s="112"/>
      <c r="AF71" s="112"/>
      <c r="AG71" s="110"/>
      <c r="AH71" s="110"/>
    </row>
    <row r="72" spans="1:34" ht="22.5" customHeight="1">
      <c r="A72" s="11">
        <v>60</v>
      </c>
      <c r="B72" s="12">
        <v>44841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43" t="s">
        <v>216</v>
      </c>
      <c r="Q72" s="41">
        <v>0.125</v>
      </c>
      <c r="R72" s="44" t="s">
        <v>100</v>
      </c>
      <c r="S72" s="55">
        <v>42</v>
      </c>
      <c r="T72" s="164">
        <f t="shared" si="0"/>
        <v>5.25</v>
      </c>
      <c r="U72" s="243" t="s">
        <v>214</v>
      </c>
      <c r="V72" s="125" t="s">
        <v>215</v>
      </c>
      <c r="W72" s="126"/>
      <c r="X72" s="139"/>
      <c r="Y72" s="136"/>
      <c r="Z72" s="112"/>
      <c r="AA72" s="112"/>
      <c r="AB72" s="112"/>
      <c r="AC72" s="112"/>
      <c r="AD72" s="112"/>
      <c r="AE72" s="112"/>
      <c r="AF72" s="112"/>
      <c r="AG72" s="110"/>
      <c r="AH72" s="110"/>
    </row>
    <row r="73" spans="1:34" ht="30.75" customHeight="1">
      <c r="A73" s="11">
        <v>61</v>
      </c>
      <c r="B73" s="12">
        <v>44840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20" t="s">
        <v>217</v>
      </c>
      <c r="Q73" s="41">
        <v>5.06754</v>
      </c>
      <c r="R73" s="44" t="s">
        <v>46</v>
      </c>
      <c r="S73" s="55">
        <v>1</v>
      </c>
      <c r="T73" s="164">
        <f t="shared" si="0"/>
        <v>5.06754</v>
      </c>
      <c r="U73" s="243" t="s">
        <v>218</v>
      </c>
      <c r="V73" s="125" t="s">
        <v>219</v>
      </c>
      <c r="W73" s="126"/>
      <c r="X73" s="139"/>
      <c r="Y73" s="112"/>
      <c r="Z73" s="112"/>
      <c r="AA73" s="112"/>
      <c r="AB73" s="112"/>
      <c r="AC73" s="112"/>
      <c r="AD73" s="112"/>
      <c r="AE73" s="112"/>
      <c r="AF73" s="112"/>
      <c r="AG73" s="110"/>
      <c r="AH73" s="110"/>
    </row>
    <row r="74" spans="1:34" ht="22.5" customHeight="1">
      <c r="A74" s="11">
        <v>62</v>
      </c>
      <c r="B74" s="12">
        <v>44862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 t="s">
        <v>47</v>
      </c>
      <c r="P74" s="43" t="s">
        <v>235</v>
      </c>
      <c r="Q74" s="41">
        <v>27.6</v>
      </c>
      <c r="R74" s="44" t="s">
        <v>46</v>
      </c>
      <c r="S74" s="55">
        <v>1</v>
      </c>
      <c r="T74" s="164">
        <f t="shared" si="0"/>
        <v>27.6</v>
      </c>
      <c r="U74" s="243" t="s">
        <v>236</v>
      </c>
      <c r="V74" s="125" t="s">
        <v>237</v>
      </c>
      <c r="W74" s="126"/>
      <c r="X74" s="139"/>
      <c r="Y74" s="112"/>
      <c r="Z74" s="112"/>
      <c r="AA74" s="112"/>
      <c r="AB74" s="112"/>
      <c r="AC74" s="112"/>
      <c r="AD74" s="112"/>
      <c r="AE74" s="112"/>
      <c r="AF74" s="112"/>
      <c r="AG74" s="110"/>
      <c r="AH74" s="110"/>
    </row>
    <row r="75" spans="1:34" ht="20.25" customHeight="1">
      <c r="A75" s="11">
        <v>63</v>
      </c>
      <c r="B75" s="12">
        <v>44861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43" t="s">
        <v>90</v>
      </c>
      <c r="Q75" s="41">
        <v>0.0481</v>
      </c>
      <c r="R75" s="44" t="s">
        <v>48</v>
      </c>
      <c r="S75" s="55">
        <v>30</v>
      </c>
      <c r="T75" s="164">
        <f t="shared" si="0"/>
        <v>1.4429999999999998</v>
      </c>
      <c r="U75" s="204" t="s">
        <v>89</v>
      </c>
      <c r="V75" s="125" t="s">
        <v>241</v>
      </c>
      <c r="W75" s="126"/>
      <c r="X75" s="139"/>
      <c r="Y75" s="112"/>
      <c r="Z75" s="112"/>
      <c r="AA75" s="112"/>
      <c r="AB75" s="112"/>
      <c r="AC75" s="112"/>
      <c r="AD75" s="112"/>
      <c r="AE75" s="112"/>
      <c r="AF75" s="112"/>
      <c r="AG75" s="110"/>
      <c r="AH75" s="110"/>
    </row>
    <row r="76" spans="1:34" ht="15">
      <c r="A76" s="26"/>
      <c r="B76" s="15"/>
      <c r="C76" s="16"/>
      <c r="D76" s="16"/>
      <c r="E76" s="16"/>
      <c r="F76" s="16"/>
      <c r="G76" s="16"/>
      <c r="H76" s="16"/>
      <c r="I76" s="34"/>
      <c r="J76" s="34"/>
      <c r="K76" s="34"/>
      <c r="L76" s="34"/>
      <c r="M76" s="34"/>
      <c r="N76" s="35"/>
      <c r="O76" s="95"/>
      <c r="P76" s="172" t="s">
        <v>49</v>
      </c>
      <c r="Q76" s="96"/>
      <c r="R76" s="81"/>
      <c r="S76" s="82"/>
      <c r="T76" s="194"/>
      <c r="U76" s="205"/>
      <c r="V76" s="258"/>
      <c r="W76" s="139"/>
      <c r="X76" s="139"/>
      <c r="Y76" s="112"/>
      <c r="Z76" s="112"/>
      <c r="AA76" s="112"/>
      <c r="AB76" s="112"/>
      <c r="AC76" s="112"/>
      <c r="AD76" s="112"/>
      <c r="AE76" s="112"/>
      <c r="AF76" s="112"/>
      <c r="AG76" s="110"/>
      <c r="AH76" s="110"/>
    </row>
    <row r="77" spans="1:34" ht="18.75" customHeight="1">
      <c r="A77" s="26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7"/>
      <c r="P77" s="97" t="s">
        <v>50</v>
      </c>
      <c r="Q77" s="56"/>
      <c r="R77" s="26"/>
      <c r="S77" s="57"/>
      <c r="T77" s="60"/>
      <c r="U77" s="206"/>
      <c r="V77" s="258"/>
      <c r="W77" s="139"/>
      <c r="X77" s="139"/>
      <c r="Y77" s="112"/>
      <c r="Z77" s="112"/>
      <c r="AA77" s="112"/>
      <c r="AB77" s="112"/>
      <c r="AC77" s="112"/>
      <c r="AD77" s="112"/>
      <c r="AE77" s="112"/>
      <c r="AF77" s="112"/>
      <c r="AG77" s="110"/>
      <c r="AH77" s="110"/>
    </row>
    <row r="78" spans="1:34" ht="15">
      <c r="A78" s="26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7"/>
      <c r="P78" s="21" t="s">
        <v>51</v>
      </c>
      <c r="Q78" s="56"/>
      <c r="R78" s="26"/>
      <c r="S78" s="57"/>
      <c r="T78" s="60"/>
      <c r="U78" s="206"/>
      <c r="V78" s="258"/>
      <c r="W78" s="139"/>
      <c r="X78" s="139"/>
      <c r="Y78" s="112"/>
      <c r="Z78" s="112"/>
      <c r="AA78" s="112"/>
      <c r="AB78" s="112"/>
      <c r="AC78" s="112"/>
      <c r="AD78" s="112"/>
      <c r="AE78" s="112"/>
      <c r="AF78" s="112"/>
      <c r="AG78" s="110"/>
      <c r="AH78" s="110"/>
    </row>
    <row r="79" spans="1:34" ht="15">
      <c r="A79" s="26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5"/>
      <c r="P79" s="21" t="s">
        <v>52</v>
      </c>
      <c r="Q79" s="58"/>
      <c r="R79" s="26"/>
      <c r="S79" s="57"/>
      <c r="T79" s="61"/>
      <c r="U79" s="206"/>
      <c r="V79" s="258"/>
      <c r="W79" s="139"/>
      <c r="X79" s="139"/>
      <c r="Y79" s="112"/>
      <c r="Z79" s="112"/>
      <c r="AA79" s="112"/>
      <c r="AB79" s="112"/>
      <c r="AC79" s="112"/>
      <c r="AD79" s="112"/>
      <c r="AE79" s="112"/>
      <c r="AF79" s="112"/>
      <c r="AG79" s="110"/>
      <c r="AH79" s="110"/>
    </row>
    <row r="80" spans="1:34" ht="30">
      <c r="A80" s="26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21" t="s">
        <v>53</v>
      </c>
      <c r="Q80" s="58"/>
      <c r="R80" s="26"/>
      <c r="S80" s="57"/>
      <c r="T80" s="61"/>
      <c r="U80" s="206"/>
      <c r="V80" s="258"/>
      <c r="W80" s="139"/>
      <c r="X80" s="139"/>
      <c r="Y80" s="112"/>
      <c r="Z80" s="112"/>
      <c r="AA80" s="112"/>
      <c r="AB80" s="112"/>
      <c r="AC80" s="112"/>
      <c r="AD80" s="112"/>
      <c r="AE80" s="112"/>
      <c r="AF80" s="112"/>
      <c r="AG80" s="110"/>
      <c r="AH80" s="110"/>
    </row>
    <row r="81" spans="1:34" ht="15">
      <c r="A81" s="26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21" t="s">
        <v>54</v>
      </c>
      <c r="Q81" s="58"/>
      <c r="R81" s="26"/>
      <c r="S81" s="57"/>
      <c r="T81" s="61"/>
      <c r="U81" s="206"/>
      <c r="V81" s="258"/>
      <c r="W81" s="139"/>
      <c r="X81" s="139"/>
      <c r="Y81" s="112"/>
      <c r="Z81" s="112"/>
      <c r="AA81" s="112"/>
      <c r="AB81" s="112"/>
      <c r="AC81" s="112"/>
      <c r="AD81" s="112"/>
      <c r="AE81" s="112"/>
      <c r="AF81" s="112"/>
      <c r="AG81" s="110"/>
      <c r="AH81" s="110"/>
    </row>
    <row r="82" spans="1:34" ht="30">
      <c r="A82" s="26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21" t="s">
        <v>55</v>
      </c>
      <c r="Q82" s="59"/>
      <c r="R82" s="26"/>
      <c r="S82" s="57"/>
      <c r="T82" s="61"/>
      <c r="U82" s="206"/>
      <c r="V82" s="258"/>
      <c r="W82" s="139"/>
      <c r="X82" s="139"/>
      <c r="Y82" s="112"/>
      <c r="Z82" s="112"/>
      <c r="AA82" s="112"/>
      <c r="AB82" s="112"/>
      <c r="AC82" s="112"/>
      <c r="AD82" s="112"/>
      <c r="AE82" s="112"/>
      <c r="AF82" s="112"/>
      <c r="AG82" s="110"/>
      <c r="AH82" s="110"/>
    </row>
    <row r="83" spans="1:34" ht="30">
      <c r="A83" s="26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05" t="s">
        <v>56</v>
      </c>
      <c r="Q83" s="59"/>
      <c r="R83" s="26"/>
      <c r="S83" s="57"/>
      <c r="T83" s="56"/>
      <c r="U83" s="206"/>
      <c r="V83" s="258"/>
      <c r="W83" s="139"/>
      <c r="X83" s="139"/>
      <c r="Y83" s="112"/>
      <c r="Z83" s="112"/>
      <c r="AA83" s="112"/>
      <c r="AB83" s="112"/>
      <c r="AC83" s="112"/>
      <c r="AD83" s="112"/>
      <c r="AE83" s="112"/>
      <c r="AF83" s="112"/>
      <c r="AG83" s="110"/>
      <c r="AH83" s="110"/>
    </row>
    <row r="84" spans="1:34" ht="40.5" customHeight="1">
      <c r="A84" s="11">
        <v>64</v>
      </c>
      <c r="B84" s="27">
        <v>44865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9" t="s">
        <v>32</v>
      </c>
      <c r="O84" s="30">
        <v>0</v>
      </c>
      <c r="P84" s="43" t="s">
        <v>57</v>
      </c>
      <c r="Q84" s="70">
        <v>0.04</v>
      </c>
      <c r="R84" s="44" t="s">
        <v>46</v>
      </c>
      <c r="S84" s="64">
        <f>342+42</f>
        <v>384</v>
      </c>
      <c r="T84" s="70">
        <f aca="true" t="shared" si="1" ref="T84:T89">Q84*S84</f>
        <v>15.36</v>
      </c>
      <c r="U84" s="104" t="s">
        <v>58</v>
      </c>
      <c r="V84" s="125" t="s">
        <v>102</v>
      </c>
      <c r="W84" s="126"/>
      <c r="X84" s="126"/>
      <c r="Y84" s="112"/>
      <c r="Z84" s="112"/>
      <c r="AA84" s="112"/>
      <c r="AB84" s="112"/>
      <c r="AC84" s="112"/>
      <c r="AD84" s="112"/>
      <c r="AE84" s="112"/>
      <c r="AF84" s="112"/>
      <c r="AG84" s="110"/>
      <c r="AH84" s="110"/>
    </row>
    <row r="85" spans="1:34" ht="34.5" customHeight="1">
      <c r="A85" s="11">
        <v>65</v>
      </c>
      <c r="B85" s="27">
        <v>44865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9" t="s">
        <v>32</v>
      </c>
      <c r="O85" s="30">
        <v>0</v>
      </c>
      <c r="P85" s="20" t="s">
        <v>57</v>
      </c>
      <c r="Q85" s="69">
        <v>0.04</v>
      </c>
      <c r="R85" s="71" t="s">
        <v>46</v>
      </c>
      <c r="S85" s="64">
        <v>132</v>
      </c>
      <c r="T85" s="70">
        <f t="shared" si="1"/>
        <v>5.28</v>
      </c>
      <c r="U85" s="52" t="s">
        <v>59</v>
      </c>
      <c r="V85" s="125" t="s">
        <v>101</v>
      </c>
      <c r="W85" s="126"/>
      <c r="X85" s="126"/>
      <c r="Y85" s="112"/>
      <c r="Z85" s="112"/>
      <c r="AA85" s="112"/>
      <c r="AB85" s="112"/>
      <c r="AC85" s="112"/>
      <c r="AD85" s="112"/>
      <c r="AE85" s="112"/>
      <c r="AF85" s="112"/>
      <c r="AG85" s="110"/>
      <c r="AH85" s="110"/>
    </row>
    <row r="86" spans="1:34" ht="38.25" customHeight="1">
      <c r="A86" s="11">
        <v>66</v>
      </c>
      <c r="B86" s="27">
        <v>44865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9" t="s">
        <v>32</v>
      </c>
      <c r="O86" s="30">
        <v>0</v>
      </c>
      <c r="P86" s="20" t="s">
        <v>60</v>
      </c>
      <c r="Q86" s="69">
        <v>0.04634</v>
      </c>
      <c r="R86" s="71" t="s">
        <v>43</v>
      </c>
      <c r="S86" s="64">
        <v>65</v>
      </c>
      <c r="T86" s="70">
        <f t="shared" si="1"/>
        <v>3.0120999999999998</v>
      </c>
      <c r="U86" s="42" t="s">
        <v>44</v>
      </c>
      <c r="V86" s="162" t="s">
        <v>98</v>
      </c>
      <c r="W86" s="126"/>
      <c r="X86" s="126"/>
      <c r="Y86" s="112"/>
      <c r="Z86" s="112"/>
      <c r="AA86" s="112"/>
      <c r="AB86" s="112"/>
      <c r="AC86" s="112"/>
      <c r="AD86" s="112"/>
      <c r="AE86" s="112"/>
      <c r="AF86" s="25"/>
      <c r="AG86" s="110"/>
      <c r="AH86" s="110"/>
    </row>
    <row r="87" spans="1:34" ht="42.75" customHeight="1">
      <c r="A87" s="11">
        <v>67</v>
      </c>
      <c r="B87" s="27">
        <v>44865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 t="s">
        <v>32</v>
      </c>
      <c r="O87" s="30">
        <v>0</v>
      </c>
      <c r="P87" s="20" t="s">
        <v>61</v>
      </c>
      <c r="Q87" s="72">
        <v>0.02317</v>
      </c>
      <c r="R87" s="73" t="s">
        <v>46</v>
      </c>
      <c r="S87" s="64">
        <v>65</v>
      </c>
      <c r="T87" s="70">
        <f t="shared" si="1"/>
        <v>1.5060499999999999</v>
      </c>
      <c r="U87" s="250" t="s">
        <v>44</v>
      </c>
      <c r="V87" s="162" t="s">
        <v>98</v>
      </c>
      <c r="W87" s="126"/>
      <c r="X87" s="126"/>
      <c r="Y87" s="112"/>
      <c r="Z87" s="112"/>
      <c r="AA87" s="112"/>
      <c r="AB87" s="112"/>
      <c r="AC87" s="112"/>
      <c r="AD87" s="112"/>
      <c r="AE87" s="112"/>
      <c r="AF87" s="112"/>
      <c r="AG87" s="110"/>
      <c r="AH87" s="110"/>
    </row>
    <row r="88" spans="1:34" ht="37.5" customHeight="1">
      <c r="A88" s="11">
        <v>68</v>
      </c>
      <c r="B88" s="27">
        <v>44865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9" t="s">
        <v>32</v>
      </c>
      <c r="O88" s="30">
        <v>0</v>
      </c>
      <c r="P88" s="42" t="s">
        <v>82</v>
      </c>
      <c r="Q88" s="74">
        <v>0.56844</v>
      </c>
      <c r="R88" s="33" t="s">
        <v>43</v>
      </c>
      <c r="S88" s="64">
        <v>11.38</v>
      </c>
      <c r="T88" s="70">
        <f t="shared" si="1"/>
        <v>6.4688472</v>
      </c>
      <c r="U88" s="251" t="s">
        <v>81</v>
      </c>
      <c r="V88" s="125" t="s">
        <v>93</v>
      </c>
      <c r="W88" s="126"/>
      <c r="X88" s="126"/>
      <c r="Y88" s="112"/>
      <c r="Z88" s="112"/>
      <c r="AA88" s="112"/>
      <c r="AB88" s="112"/>
      <c r="AC88" s="112"/>
      <c r="AD88" s="112"/>
      <c r="AE88" s="112"/>
      <c r="AF88" s="112"/>
      <c r="AG88" s="110"/>
      <c r="AH88" s="110"/>
    </row>
    <row r="89" spans="1:34" ht="41.25" customHeight="1">
      <c r="A89" s="11">
        <v>69</v>
      </c>
      <c r="B89" s="27">
        <v>44865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9" t="s">
        <v>32</v>
      </c>
      <c r="O89" s="30">
        <v>0</v>
      </c>
      <c r="P89" s="20" t="s">
        <v>62</v>
      </c>
      <c r="Q89" s="75">
        <v>0.02052</v>
      </c>
      <c r="R89" s="76" t="s">
        <v>63</v>
      </c>
      <c r="S89" s="64">
        <v>2729</v>
      </c>
      <c r="T89" s="70">
        <f t="shared" si="1"/>
        <v>55.99908</v>
      </c>
      <c r="U89" s="252" t="s">
        <v>64</v>
      </c>
      <c r="V89" s="125" t="s">
        <v>103</v>
      </c>
      <c r="W89" s="126"/>
      <c r="X89" s="126"/>
      <c r="Y89" s="112"/>
      <c r="Z89" s="112"/>
      <c r="AA89" s="112"/>
      <c r="AB89" s="112"/>
      <c r="AC89" s="112"/>
      <c r="AD89" s="112"/>
      <c r="AE89" s="112"/>
      <c r="AF89" s="112"/>
      <c r="AG89" s="110"/>
      <c r="AH89" s="110"/>
    </row>
    <row r="90" spans="1:34" ht="30">
      <c r="A90" s="11">
        <v>70</v>
      </c>
      <c r="B90" s="27">
        <v>44865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 t="s">
        <v>32</v>
      </c>
      <c r="O90" s="30">
        <v>0</v>
      </c>
      <c r="P90" s="20" t="s">
        <v>65</v>
      </c>
      <c r="Q90" s="70">
        <v>3.00024</v>
      </c>
      <c r="R90" s="71" t="s">
        <v>46</v>
      </c>
      <c r="S90" s="64">
        <v>1</v>
      </c>
      <c r="T90" s="70">
        <f>Q90*S90</f>
        <v>3.00024</v>
      </c>
      <c r="U90" s="42" t="s">
        <v>66</v>
      </c>
      <c r="V90" s="125" t="s">
        <v>99</v>
      </c>
      <c r="W90" s="126"/>
      <c r="X90" s="126"/>
      <c r="Y90" s="112"/>
      <c r="Z90" s="112"/>
      <c r="AA90" s="112"/>
      <c r="AB90" s="112"/>
      <c r="AC90" s="112"/>
      <c r="AD90" s="112"/>
      <c r="AE90" s="112"/>
      <c r="AF90" s="112"/>
      <c r="AG90" s="110"/>
      <c r="AH90" s="110"/>
    </row>
    <row r="91" spans="1:34" ht="37.5" customHeight="1">
      <c r="A91" s="11">
        <v>71</v>
      </c>
      <c r="B91" s="27">
        <v>44865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 t="s">
        <v>32</v>
      </c>
      <c r="O91" s="30">
        <v>0</v>
      </c>
      <c r="P91" s="20" t="s">
        <v>67</v>
      </c>
      <c r="Q91" s="69">
        <v>9.79762</v>
      </c>
      <c r="R91" s="71" t="s">
        <v>46</v>
      </c>
      <c r="S91" s="130">
        <v>1</v>
      </c>
      <c r="T91" s="70">
        <f>Q91*S91</f>
        <v>9.79762</v>
      </c>
      <c r="U91" s="99" t="s">
        <v>68</v>
      </c>
      <c r="V91" s="125" t="s">
        <v>94</v>
      </c>
      <c r="W91" s="126"/>
      <c r="X91" s="126"/>
      <c r="Y91" s="112"/>
      <c r="Z91" s="112"/>
      <c r="AA91" s="112"/>
      <c r="AB91" s="112"/>
      <c r="AC91" s="112"/>
      <c r="AD91" s="112"/>
      <c r="AE91" s="112"/>
      <c r="AF91" s="112"/>
      <c r="AG91" s="110"/>
      <c r="AH91" s="110"/>
    </row>
    <row r="92" spans="1:34" ht="30">
      <c r="A92" s="11">
        <v>72</v>
      </c>
      <c r="B92" s="27">
        <v>44865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9" t="s">
        <v>32</v>
      </c>
      <c r="O92" s="30">
        <v>0</v>
      </c>
      <c r="P92" s="20" t="s">
        <v>69</v>
      </c>
      <c r="Q92" s="69">
        <v>0.9931</v>
      </c>
      <c r="R92" s="71" t="s">
        <v>77</v>
      </c>
      <c r="S92" s="130">
        <v>1</v>
      </c>
      <c r="T92" s="70">
        <f>Q92*S92</f>
        <v>0.9931</v>
      </c>
      <c r="U92" s="104" t="s">
        <v>70</v>
      </c>
      <c r="V92" s="162" t="s">
        <v>95</v>
      </c>
      <c r="W92" s="126"/>
      <c r="X92" s="126"/>
      <c r="Y92" s="112"/>
      <c r="Z92" s="112"/>
      <c r="AA92" s="112"/>
      <c r="AB92" s="112"/>
      <c r="AC92" s="112"/>
      <c r="AD92" s="112"/>
      <c r="AE92" s="112"/>
      <c r="AF92" s="112"/>
      <c r="AG92" s="110"/>
      <c r="AH92" s="110"/>
    </row>
    <row r="93" spans="1:34" ht="42" customHeight="1">
      <c r="A93" s="11">
        <v>73</v>
      </c>
      <c r="B93" s="27">
        <v>44865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9" t="s">
        <v>32</v>
      </c>
      <c r="O93" s="30">
        <v>0</v>
      </c>
      <c r="P93" s="20" t="s">
        <v>71</v>
      </c>
      <c r="Q93" s="69">
        <v>10.14949</v>
      </c>
      <c r="R93" s="71" t="s">
        <v>77</v>
      </c>
      <c r="S93" s="130">
        <v>1</v>
      </c>
      <c r="T93" s="70">
        <f>Q93*S93</f>
        <v>10.14949</v>
      </c>
      <c r="U93" s="104" t="s">
        <v>70</v>
      </c>
      <c r="V93" s="162" t="s">
        <v>96</v>
      </c>
      <c r="W93" s="126"/>
      <c r="X93" s="126"/>
      <c r="Y93" s="112"/>
      <c r="Z93" s="112"/>
      <c r="AA93" s="112"/>
      <c r="AB93" s="112"/>
      <c r="AC93" s="112"/>
      <c r="AD93" s="112"/>
      <c r="AE93" s="112"/>
      <c r="AF93" s="112"/>
      <c r="AG93" s="110"/>
      <c r="AH93" s="110"/>
    </row>
    <row r="94" spans="1:34" ht="36.75" customHeight="1">
      <c r="A94" s="11">
        <v>74</v>
      </c>
      <c r="B94" s="27">
        <v>44865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9" t="s">
        <v>32</v>
      </c>
      <c r="O94" s="30">
        <v>0</v>
      </c>
      <c r="P94" s="20" t="s">
        <v>72</v>
      </c>
      <c r="Q94" s="69">
        <v>5.64</v>
      </c>
      <c r="R94" s="71" t="s">
        <v>77</v>
      </c>
      <c r="S94" s="130">
        <v>1</v>
      </c>
      <c r="T94" s="70">
        <f>Q94*S94</f>
        <v>5.64</v>
      </c>
      <c r="U94" s="104" t="s">
        <v>70</v>
      </c>
      <c r="V94" s="162" t="s">
        <v>97</v>
      </c>
      <c r="W94" s="126"/>
      <c r="X94" s="126"/>
      <c r="Y94" s="112"/>
      <c r="Z94" s="112"/>
      <c r="AA94" s="112"/>
      <c r="AB94" s="112"/>
      <c r="AC94" s="112"/>
      <c r="AD94" s="112"/>
      <c r="AE94" s="112"/>
      <c r="AF94" s="112"/>
      <c r="AG94" s="110"/>
      <c r="AH94" s="110"/>
    </row>
    <row r="95" spans="1:34" ht="35.25" customHeight="1">
      <c r="A95" s="11">
        <v>75</v>
      </c>
      <c r="B95" s="27">
        <v>44865</v>
      </c>
      <c r="C95" s="133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9" t="s">
        <v>32</v>
      </c>
      <c r="O95" s="178">
        <v>0</v>
      </c>
      <c r="P95" s="36" t="s">
        <v>87</v>
      </c>
      <c r="Q95" s="74">
        <v>1.69709</v>
      </c>
      <c r="R95" s="78" t="s">
        <v>46</v>
      </c>
      <c r="S95" s="214">
        <v>1</v>
      </c>
      <c r="T95" s="207">
        <f>Q95*S95</f>
        <v>1.69709</v>
      </c>
      <c r="U95" s="244" t="s">
        <v>86</v>
      </c>
      <c r="V95" s="125" t="s">
        <v>255</v>
      </c>
      <c r="W95" s="231"/>
      <c r="X95" s="231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</row>
    <row r="96" spans="1:34" ht="36.75" customHeight="1">
      <c r="A96" s="11">
        <v>76</v>
      </c>
      <c r="B96" s="237">
        <v>44865</v>
      </c>
      <c r="C96" s="238">
        <v>0</v>
      </c>
      <c r="D96" s="54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9" t="s">
        <v>32</v>
      </c>
      <c r="O96" s="178">
        <v>0</v>
      </c>
      <c r="P96" s="31" t="s">
        <v>249</v>
      </c>
      <c r="Q96" s="179">
        <v>0.27492</v>
      </c>
      <c r="R96" s="180" t="s">
        <v>46</v>
      </c>
      <c r="S96" s="234">
        <v>1</v>
      </c>
      <c r="T96" s="241">
        <f>Q96*S96</f>
        <v>0.27492</v>
      </c>
      <c r="U96" s="253" t="s">
        <v>250</v>
      </c>
      <c r="V96" s="125" t="s">
        <v>251</v>
      </c>
      <c r="W96" s="176"/>
      <c r="X96" s="176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</row>
    <row r="97" spans="1:34" ht="33.75" customHeight="1">
      <c r="A97" s="11">
        <v>77</v>
      </c>
      <c r="B97" s="237">
        <v>44845</v>
      </c>
      <c r="C97" s="238">
        <v>0</v>
      </c>
      <c r="D97" s="54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08" t="s">
        <v>32</v>
      </c>
      <c r="O97" s="209">
        <v>0</v>
      </c>
      <c r="P97" s="198" t="s">
        <v>200</v>
      </c>
      <c r="Q97" s="179">
        <v>66.2092</v>
      </c>
      <c r="R97" s="180" t="s">
        <v>46</v>
      </c>
      <c r="S97" s="211">
        <v>1</v>
      </c>
      <c r="T97" s="241">
        <f>Q97*S97</f>
        <v>66.2092</v>
      </c>
      <c r="U97" s="253" t="s">
        <v>201</v>
      </c>
      <c r="V97" s="125" t="s">
        <v>204</v>
      </c>
      <c r="W97" s="163"/>
      <c r="X97" s="163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</row>
    <row r="98" spans="1:34" ht="34.5" customHeight="1">
      <c r="A98" s="11">
        <v>78</v>
      </c>
      <c r="B98" s="237">
        <v>44846</v>
      </c>
      <c r="C98" s="238">
        <v>0</v>
      </c>
      <c r="D98" s="142">
        <v>0</v>
      </c>
      <c r="E98" s="143">
        <v>0</v>
      </c>
      <c r="F98" s="143">
        <v>0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4" t="s">
        <v>32</v>
      </c>
      <c r="O98" s="145">
        <v>0</v>
      </c>
      <c r="P98" s="134" t="s">
        <v>200</v>
      </c>
      <c r="Q98" s="146">
        <v>22.06974</v>
      </c>
      <c r="R98" s="210" t="s">
        <v>46</v>
      </c>
      <c r="S98" s="166">
        <v>1</v>
      </c>
      <c r="T98" s="242">
        <f aca="true" t="shared" si="2" ref="T98:T111">Q98*S98</f>
        <v>22.06974</v>
      </c>
      <c r="U98" s="253" t="s">
        <v>201</v>
      </c>
      <c r="V98" s="125" t="s">
        <v>205</v>
      </c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112"/>
      <c r="AH98" s="112"/>
    </row>
    <row r="99" spans="1:34" ht="21" customHeight="1">
      <c r="A99" s="11">
        <v>79</v>
      </c>
      <c r="B99" s="237">
        <v>44865</v>
      </c>
      <c r="C99" s="238">
        <v>0</v>
      </c>
      <c r="D99" s="54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08" t="s">
        <v>32</v>
      </c>
      <c r="O99" s="209">
        <v>0</v>
      </c>
      <c r="P99" s="134" t="s">
        <v>202</v>
      </c>
      <c r="Q99" s="165">
        <v>3.6481</v>
      </c>
      <c r="R99" s="78" t="s">
        <v>46</v>
      </c>
      <c r="S99" s="236">
        <v>1</v>
      </c>
      <c r="T99" s="207">
        <f t="shared" si="2"/>
        <v>3.6481</v>
      </c>
      <c r="U99" s="134" t="s">
        <v>203</v>
      </c>
      <c r="V99" s="125" t="s">
        <v>209</v>
      </c>
      <c r="W99" s="232"/>
      <c r="X99" s="232"/>
      <c r="Y99" s="232"/>
      <c r="Z99" s="216"/>
      <c r="AA99" s="216"/>
      <c r="AB99" s="216"/>
      <c r="AC99" s="216"/>
      <c r="AD99" s="216"/>
      <c r="AE99" s="216"/>
      <c r="AF99" s="216"/>
      <c r="AG99" s="112"/>
      <c r="AH99" s="112"/>
    </row>
    <row r="100" spans="1:34" ht="30.75" customHeight="1">
      <c r="A100" s="11">
        <v>80</v>
      </c>
      <c r="B100" s="237">
        <v>44865</v>
      </c>
      <c r="C100" s="238">
        <v>0</v>
      </c>
      <c r="D100" s="142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4" t="s">
        <v>32</v>
      </c>
      <c r="O100" s="145">
        <v>0</v>
      </c>
      <c r="P100" s="134" t="s">
        <v>252</v>
      </c>
      <c r="Q100" s="165">
        <v>4.1892</v>
      </c>
      <c r="R100" s="180" t="s">
        <v>46</v>
      </c>
      <c r="S100" s="235">
        <v>1</v>
      </c>
      <c r="T100" s="207">
        <f t="shared" si="2"/>
        <v>4.1892</v>
      </c>
      <c r="U100" s="134" t="s">
        <v>253</v>
      </c>
      <c r="V100" s="125" t="s">
        <v>254</v>
      </c>
      <c r="W100" s="215"/>
      <c r="X100" s="215"/>
      <c r="Y100" s="215"/>
      <c r="Z100" s="216"/>
      <c r="AA100" s="216"/>
      <c r="AB100" s="216"/>
      <c r="AC100" s="216"/>
      <c r="AD100" s="216"/>
      <c r="AE100" s="216"/>
      <c r="AF100" s="216"/>
      <c r="AG100" s="112"/>
      <c r="AH100" s="112"/>
    </row>
    <row r="101" spans="1:34" ht="45">
      <c r="A101" s="11">
        <v>81</v>
      </c>
      <c r="B101" s="237">
        <v>44865</v>
      </c>
      <c r="C101" s="238">
        <v>0</v>
      </c>
      <c r="D101" s="54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9" t="s">
        <v>32</v>
      </c>
      <c r="O101" s="30">
        <v>0</v>
      </c>
      <c r="P101" s="134" t="s">
        <v>206</v>
      </c>
      <c r="Q101" s="165">
        <v>6.83652</v>
      </c>
      <c r="R101" s="78" t="s">
        <v>46</v>
      </c>
      <c r="S101" s="166">
        <v>1</v>
      </c>
      <c r="T101" s="207">
        <f t="shared" si="2"/>
        <v>6.83652</v>
      </c>
      <c r="U101" s="134" t="s">
        <v>207</v>
      </c>
      <c r="V101" s="125" t="s">
        <v>208</v>
      </c>
      <c r="W101" s="163"/>
      <c r="X101" s="163"/>
      <c r="Y101" s="163"/>
      <c r="Z101" s="138"/>
      <c r="AA101" s="138"/>
      <c r="AB101" s="138"/>
      <c r="AC101" s="138"/>
      <c r="AD101" s="138"/>
      <c r="AE101" s="138"/>
      <c r="AF101" s="138"/>
      <c r="AG101" s="112"/>
      <c r="AH101" s="112"/>
    </row>
    <row r="102" spans="1:34" ht="15.75">
      <c r="A102" s="11">
        <v>82</v>
      </c>
      <c r="B102" s="175">
        <v>44846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6" t="s">
        <v>32</v>
      </c>
      <c r="O102" s="47">
        <v>0</v>
      </c>
      <c r="P102" s="36" t="s">
        <v>210</v>
      </c>
      <c r="Q102" s="146">
        <v>0.27579</v>
      </c>
      <c r="R102" s="24" t="s">
        <v>46</v>
      </c>
      <c r="S102" s="79">
        <v>30</v>
      </c>
      <c r="T102" s="70">
        <v>8.27367</v>
      </c>
      <c r="U102" s="254" t="s">
        <v>211</v>
      </c>
      <c r="V102" s="125" t="s">
        <v>212</v>
      </c>
      <c r="W102" s="140"/>
      <c r="X102" s="139"/>
      <c r="Y102" s="139"/>
      <c r="Z102" s="137"/>
      <c r="AA102" s="137"/>
      <c r="AB102" s="137"/>
      <c r="AC102" s="137"/>
      <c r="AD102" s="137"/>
      <c r="AE102" s="137"/>
      <c r="AF102" s="112"/>
      <c r="AG102" s="112"/>
      <c r="AH102" s="112"/>
    </row>
    <row r="103" spans="1:34" ht="15.75">
      <c r="A103" s="11">
        <v>83</v>
      </c>
      <c r="B103" s="175">
        <v>44846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 t="s">
        <v>32</v>
      </c>
      <c r="O103" s="30">
        <v>0</v>
      </c>
      <c r="P103" s="36" t="s">
        <v>210</v>
      </c>
      <c r="Q103" s="146">
        <v>0.24681</v>
      </c>
      <c r="R103" s="24" t="s">
        <v>46</v>
      </c>
      <c r="S103" s="79">
        <v>43</v>
      </c>
      <c r="T103" s="70">
        <v>10.61264</v>
      </c>
      <c r="U103" s="254" t="s">
        <v>211</v>
      </c>
      <c r="V103" s="125" t="s">
        <v>212</v>
      </c>
      <c r="W103" s="140"/>
      <c r="X103" s="139"/>
      <c r="Y103" s="139"/>
      <c r="Z103" s="137"/>
      <c r="AA103" s="137"/>
      <c r="AB103" s="137"/>
      <c r="AC103" s="137"/>
      <c r="AD103" s="137"/>
      <c r="AE103" s="137"/>
      <c r="AF103" s="112"/>
      <c r="AG103" s="112"/>
      <c r="AH103" s="112"/>
    </row>
    <row r="104" spans="1:34" ht="15.75">
      <c r="A104" s="11">
        <v>84</v>
      </c>
      <c r="B104" s="175">
        <v>44846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6" t="s">
        <v>32</v>
      </c>
      <c r="O104" s="47">
        <v>0</v>
      </c>
      <c r="P104" s="36" t="s">
        <v>210</v>
      </c>
      <c r="Q104" s="146">
        <v>0.6721</v>
      </c>
      <c r="R104" s="24" t="s">
        <v>46</v>
      </c>
      <c r="S104" s="79">
        <v>1</v>
      </c>
      <c r="T104" s="70">
        <f>Q104*S104</f>
        <v>0.6721</v>
      </c>
      <c r="U104" s="254" t="s">
        <v>211</v>
      </c>
      <c r="V104" s="125" t="s">
        <v>212</v>
      </c>
      <c r="W104" s="140"/>
      <c r="X104" s="139"/>
      <c r="Y104" s="139"/>
      <c r="Z104" s="137"/>
      <c r="AA104" s="137"/>
      <c r="AB104" s="137"/>
      <c r="AC104" s="137"/>
      <c r="AD104" s="137"/>
      <c r="AE104" s="137"/>
      <c r="AF104" s="112"/>
      <c r="AG104" s="112"/>
      <c r="AH104" s="112"/>
    </row>
    <row r="105" spans="1:34" ht="15.75">
      <c r="A105" s="11">
        <v>85</v>
      </c>
      <c r="B105" s="175">
        <v>44854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6" t="s">
        <v>32</v>
      </c>
      <c r="O105" s="47">
        <v>0</v>
      </c>
      <c r="P105" s="36" t="s">
        <v>220</v>
      </c>
      <c r="Q105" s="146">
        <v>1.8</v>
      </c>
      <c r="R105" s="78" t="s">
        <v>46</v>
      </c>
      <c r="S105" s="79">
        <v>20.5</v>
      </c>
      <c r="T105" s="70">
        <f t="shared" si="2"/>
        <v>36.9</v>
      </c>
      <c r="U105" s="254" t="s">
        <v>222</v>
      </c>
      <c r="V105" s="125" t="s">
        <v>221</v>
      </c>
      <c r="W105" s="140"/>
      <c r="X105" s="139"/>
      <c r="Y105" s="139"/>
      <c r="Z105" s="137"/>
      <c r="AA105" s="137"/>
      <c r="AB105" s="137"/>
      <c r="AC105" s="137"/>
      <c r="AD105" s="137"/>
      <c r="AE105" s="137"/>
      <c r="AF105" s="112"/>
      <c r="AG105" s="112"/>
      <c r="AH105" s="112"/>
    </row>
    <row r="106" spans="1:34" ht="15.75">
      <c r="A106" s="11">
        <v>86</v>
      </c>
      <c r="B106" s="175">
        <v>44852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6" t="s">
        <v>32</v>
      </c>
      <c r="O106" s="47">
        <v>0</v>
      </c>
      <c r="P106" s="36" t="s">
        <v>220</v>
      </c>
      <c r="Q106" s="146">
        <v>1.8</v>
      </c>
      <c r="R106" s="217" t="s">
        <v>46</v>
      </c>
      <c r="S106" s="79">
        <v>6</v>
      </c>
      <c r="T106" s="70">
        <f t="shared" si="2"/>
        <v>10.8</v>
      </c>
      <c r="U106" s="254" t="s">
        <v>222</v>
      </c>
      <c r="V106" s="125" t="s">
        <v>248</v>
      </c>
      <c r="W106" s="140"/>
      <c r="X106" s="139"/>
      <c r="Y106" s="139"/>
      <c r="Z106" s="137"/>
      <c r="AA106" s="137"/>
      <c r="AB106" s="137"/>
      <c r="AC106" s="137"/>
      <c r="AD106" s="137"/>
      <c r="AE106" s="137"/>
      <c r="AF106" s="112"/>
      <c r="AG106" s="112"/>
      <c r="AH106" s="112"/>
    </row>
    <row r="107" spans="1:34" ht="15.75">
      <c r="A107" s="11">
        <v>87</v>
      </c>
      <c r="B107" s="175">
        <v>44848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6" t="s">
        <v>32</v>
      </c>
      <c r="O107" s="47">
        <v>0</v>
      </c>
      <c r="P107" s="36" t="s">
        <v>223</v>
      </c>
      <c r="Q107" s="146">
        <v>2.5</v>
      </c>
      <c r="R107" s="24" t="s">
        <v>46</v>
      </c>
      <c r="S107" s="79">
        <v>31</v>
      </c>
      <c r="T107" s="70">
        <f t="shared" si="2"/>
        <v>77.5</v>
      </c>
      <c r="U107" s="254" t="s">
        <v>225</v>
      </c>
      <c r="V107" s="125" t="s">
        <v>224</v>
      </c>
      <c r="W107" s="140"/>
      <c r="X107" s="139"/>
      <c r="Y107" s="139"/>
      <c r="Z107" s="137"/>
      <c r="AA107" s="137"/>
      <c r="AB107" s="137"/>
      <c r="AC107" s="137"/>
      <c r="AD107" s="137"/>
      <c r="AE107" s="137"/>
      <c r="AF107" s="112"/>
      <c r="AG107" s="112"/>
      <c r="AH107" s="112"/>
    </row>
    <row r="108" spans="1:34" ht="15.75">
      <c r="A108" s="11">
        <v>88</v>
      </c>
      <c r="B108" s="175">
        <v>44851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6" t="s">
        <v>32</v>
      </c>
      <c r="O108" s="47">
        <v>0</v>
      </c>
      <c r="P108" s="36" t="s">
        <v>223</v>
      </c>
      <c r="Q108" s="146">
        <v>2.5</v>
      </c>
      <c r="R108" s="24" t="s">
        <v>46</v>
      </c>
      <c r="S108" s="79">
        <v>12</v>
      </c>
      <c r="T108" s="70">
        <f t="shared" si="2"/>
        <v>30</v>
      </c>
      <c r="U108" s="254" t="s">
        <v>225</v>
      </c>
      <c r="V108" s="125" t="s">
        <v>226</v>
      </c>
      <c r="W108" s="140"/>
      <c r="X108" s="139"/>
      <c r="Y108" s="139"/>
      <c r="Z108" s="137"/>
      <c r="AA108" s="137"/>
      <c r="AB108" s="137"/>
      <c r="AC108" s="137"/>
      <c r="AD108" s="137"/>
      <c r="AE108" s="137"/>
      <c r="AF108" s="112"/>
      <c r="AG108" s="112"/>
      <c r="AH108" s="112"/>
    </row>
    <row r="109" spans="1:34" ht="15.75">
      <c r="A109" s="11">
        <v>89</v>
      </c>
      <c r="B109" s="175">
        <v>44852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6" t="s">
        <v>32</v>
      </c>
      <c r="O109" s="47">
        <v>0</v>
      </c>
      <c r="P109" s="36" t="s">
        <v>227</v>
      </c>
      <c r="Q109" s="146">
        <v>29.9675</v>
      </c>
      <c r="R109" s="78" t="s">
        <v>46</v>
      </c>
      <c r="S109" s="79">
        <v>1</v>
      </c>
      <c r="T109" s="70">
        <f>Q109*S109</f>
        <v>29.9675</v>
      </c>
      <c r="U109" s="254" t="s">
        <v>229</v>
      </c>
      <c r="V109" s="125" t="s">
        <v>228</v>
      </c>
      <c r="W109" s="140"/>
      <c r="X109" s="139"/>
      <c r="Y109" s="139"/>
      <c r="Z109" s="137"/>
      <c r="AA109" s="137"/>
      <c r="AB109" s="137"/>
      <c r="AC109" s="137"/>
      <c r="AD109" s="137"/>
      <c r="AE109" s="137"/>
      <c r="AF109" s="112"/>
      <c r="AG109" s="112"/>
      <c r="AH109" s="112"/>
    </row>
    <row r="110" spans="1:34" ht="45">
      <c r="A110" s="11">
        <v>90</v>
      </c>
      <c r="B110" s="175">
        <v>44865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6" t="s">
        <v>32</v>
      </c>
      <c r="O110" s="47">
        <v>0</v>
      </c>
      <c r="P110" s="36" t="s">
        <v>230</v>
      </c>
      <c r="Q110" s="146">
        <v>97.9055</v>
      </c>
      <c r="R110" s="132" t="s">
        <v>46</v>
      </c>
      <c r="S110" s="79">
        <v>1</v>
      </c>
      <c r="T110" s="70">
        <f t="shared" si="2"/>
        <v>97.9055</v>
      </c>
      <c r="U110" s="254" t="s">
        <v>231</v>
      </c>
      <c r="V110" s="125" t="s">
        <v>232</v>
      </c>
      <c r="W110" s="140"/>
      <c r="X110" s="139"/>
      <c r="Y110" s="139"/>
      <c r="Z110" s="137"/>
      <c r="AA110" s="137"/>
      <c r="AB110" s="137"/>
      <c r="AC110" s="137"/>
      <c r="AD110" s="137"/>
      <c r="AE110" s="137"/>
      <c r="AF110" s="112"/>
      <c r="AG110" s="112"/>
      <c r="AH110" s="112"/>
    </row>
    <row r="111" spans="1:34" ht="15.75">
      <c r="A111" s="11">
        <v>91</v>
      </c>
      <c r="B111" s="175">
        <v>44838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6" t="s">
        <v>32</v>
      </c>
      <c r="O111" s="47">
        <v>0</v>
      </c>
      <c r="P111" s="36" t="s">
        <v>227</v>
      </c>
      <c r="Q111" s="146">
        <v>1.9356</v>
      </c>
      <c r="R111" s="132" t="s">
        <v>46</v>
      </c>
      <c r="S111" s="166">
        <v>1</v>
      </c>
      <c r="T111" s="70">
        <f t="shared" si="2"/>
        <v>1.9356</v>
      </c>
      <c r="U111" s="254" t="s">
        <v>233</v>
      </c>
      <c r="V111" s="125" t="s">
        <v>234</v>
      </c>
      <c r="W111" s="140"/>
      <c r="X111" s="139"/>
      <c r="Y111" s="139"/>
      <c r="Z111" s="137"/>
      <c r="AA111" s="137"/>
      <c r="AB111" s="137"/>
      <c r="AC111" s="137"/>
      <c r="AD111" s="137"/>
      <c r="AE111" s="137"/>
      <c r="AF111" s="112"/>
      <c r="AG111" s="112"/>
      <c r="AH111" s="112"/>
    </row>
    <row r="112" spans="1:34" s="22" customFormat="1" ht="36" customHeight="1">
      <c r="A112" s="87"/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90"/>
      <c r="O112" s="90"/>
      <c r="P112" s="91" t="s">
        <v>73</v>
      </c>
      <c r="Q112" s="92"/>
      <c r="R112" s="93"/>
      <c r="S112" s="94"/>
      <c r="T112" s="92"/>
      <c r="U112" s="245"/>
      <c r="V112" s="93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13"/>
      <c r="AH112" s="113"/>
    </row>
    <row r="113" spans="1:34" s="22" customFormat="1" ht="38.25" customHeight="1">
      <c r="A113" s="71">
        <v>92</v>
      </c>
      <c r="B113" s="48">
        <v>44865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50" t="s">
        <v>32</v>
      </c>
      <c r="O113" s="51">
        <v>0</v>
      </c>
      <c r="P113" s="43" t="s">
        <v>74</v>
      </c>
      <c r="Q113" s="80">
        <v>0.021</v>
      </c>
      <c r="R113" s="44" t="s">
        <v>48</v>
      </c>
      <c r="S113" s="108">
        <v>1835</v>
      </c>
      <c r="T113" s="239">
        <f>Q113*S113</f>
        <v>38.535000000000004</v>
      </c>
      <c r="U113" s="104" t="s">
        <v>75</v>
      </c>
      <c r="V113" s="125" t="s">
        <v>256</v>
      </c>
      <c r="W113" s="126"/>
      <c r="X113" s="126"/>
      <c r="Y113" s="139"/>
      <c r="Z113" s="139"/>
      <c r="AA113" s="139"/>
      <c r="AB113" s="139"/>
      <c r="AC113" s="139"/>
      <c r="AD113" s="139"/>
      <c r="AE113" s="139"/>
      <c r="AF113" s="139"/>
      <c r="AG113" s="113"/>
      <c r="AH113" s="113"/>
    </row>
    <row r="114" spans="1:34" s="22" customFormat="1" ht="39" customHeight="1">
      <c r="A114" s="98">
        <v>93</v>
      </c>
      <c r="B114" s="48">
        <v>44865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50" t="s">
        <v>32</v>
      </c>
      <c r="O114" s="51">
        <v>0</v>
      </c>
      <c r="P114" s="43" t="s">
        <v>74</v>
      </c>
      <c r="Q114" s="80">
        <v>0.021</v>
      </c>
      <c r="R114" s="44" t="s">
        <v>48</v>
      </c>
      <c r="S114" s="108">
        <v>1381</v>
      </c>
      <c r="T114" s="239">
        <f>Q114*S114</f>
        <v>29.001</v>
      </c>
      <c r="U114" s="104" t="s">
        <v>75</v>
      </c>
      <c r="V114" s="125" t="s">
        <v>257</v>
      </c>
      <c r="W114" s="126"/>
      <c r="X114" s="126"/>
      <c r="Y114" s="139"/>
      <c r="Z114" s="139"/>
      <c r="AA114" s="139"/>
      <c r="AB114" s="139"/>
      <c r="AC114" s="139"/>
      <c r="AD114" s="139"/>
      <c r="AE114" s="139"/>
      <c r="AF114" s="139"/>
      <c r="AG114" s="113"/>
      <c r="AH114" s="113"/>
    </row>
    <row r="115" spans="1:34" ht="36.75" customHeight="1">
      <c r="A115" s="71">
        <v>94</v>
      </c>
      <c r="B115" s="48">
        <v>44865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9">
        <v>0</v>
      </c>
      <c r="N115" s="120" t="s">
        <v>32</v>
      </c>
      <c r="O115" s="121">
        <v>0</v>
      </c>
      <c r="P115" s="122" t="s">
        <v>76</v>
      </c>
      <c r="Q115" s="123">
        <v>0.05304</v>
      </c>
      <c r="R115" s="124" t="s">
        <v>48</v>
      </c>
      <c r="S115" s="118">
        <v>575.11</v>
      </c>
      <c r="T115" s="239">
        <f>Q115*S115</f>
        <v>30.5038344</v>
      </c>
      <c r="U115" s="106" t="s">
        <v>80</v>
      </c>
      <c r="V115" s="125" t="s">
        <v>247</v>
      </c>
      <c r="W115" s="126"/>
      <c r="X115" s="126"/>
      <c r="Y115" s="112"/>
      <c r="Z115" s="112"/>
      <c r="AA115" s="112"/>
      <c r="AB115" s="112"/>
      <c r="AC115" s="112"/>
      <c r="AD115" s="112"/>
      <c r="AE115" s="112"/>
      <c r="AF115" s="112"/>
      <c r="AG115" s="110"/>
      <c r="AH115" s="110"/>
    </row>
    <row r="116" spans="1:34" ht="15">
      <c r="A116" s="98">
        <v>95</v>
      </c>
      <c r="B116" s="48">
        <v>44851</v>
      </c>
      <c r="C116" s="119">
        <v>0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0</v>
      </c>
      <c r="N116" s="120" t="s">
        <v>32</v>
      </c>
      <c r="O116" s="121">
        <v>0</v>
      </c>
      <c r="P116" s="31" t="s">
        <v>83</v>
      </c>
      <c r="Q116" s="128">
        <v>0.0481</v>
      </c>
      <c r="R116" s="129" t="s">
        <v>48</v>
      </c>
      <c r="S116" s="149">
        <v>40</v>
      </c>
      <c r="T116" s="239">
        <f>Q116*S116</f>
        <v>1.924</v>
      </c>
      <c r="U116" s="203" t="s">
        <v>89</v>
      </c>
      <c r="V116" s="125" t="s">
        <v>109</v>
      </c>
      <c r="W116" s="231"/>
      <c r="X116" s="231"/>
      <c r="Y116" s="231"/>
      <c r="Z116" s="231"/>
      <c r="AA116" s="112"/>
      <c r="AB116" s="112"/>
      <c r="AC116" s="112"/>
      <c r="AD116" s="112"/>
      <c r="AE116" s="112"/>
      <c r="AF116" s="112"/>
      <c r="AG116" s="110"/>
      <c r="AH116" s="110"/>
    </row>
    <row r="117" spans="1:34" ht="15">
      <c r="A117" s="71">
        <v>96</v>
      </c>
      <c r="B117" s="48">
        <v>44847</v>
      </c>
      <c r="C117" s="119">
        <v>0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9">
        <v>0</v>
      </c>
      <c r="N117" s="120" t="s">
        <v>32</v>
      </c>
      <c r="O117" s="121">
        <v>0</v>
      </c>
      <c r="P117" s="31" t="s">
        <v>83</v>
      </c>
      <c r="Q117" s="128">
        <v>0.04972</v>
      </c>
      <c r="R117" s="129" t="s">
        <v>48</v>
      </c>
      <c r="S117" s="149">
        <v>20</v>
      </c>
      <c r="T117" s="239">
        <f>Q117*S117</f>
        <v>0.9944</v>
      </c>
      <c r="U117" s="203" t="s">
        <v>92</v>
      </c>
      <c r="V117" s="125" t="s">
        <v>110</v>
      </c>
      <c r="W117" s="231"/>
      <c r="X117" s="231"/>
      <c r="Y117" s="231"/>
      <c r="Z117" s="231"/>
      <c r="AA117" s="112"/>
      <c r="AB117" s="112"/>
      <c r="AC117" s="112"/>
      <c r="AD117" s="112"/>
      <c r="AE117" s="112"/>
      <c r="AF117" s="112"/>
      <c r="AG117" s="110"/>
      <c r="AH117" s="110"/>
    </row>
    <row r="118" spans="1:34" ht="15">
      <c r="A118" s="98">
        <v>97</v>
      </c>
      <c r="B118" s="48">
        <v>44858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20" t="s">
        <v>32</v>
      </c>
      <c r="O118" s="121">
        <v>0</v>
      </c>
      <c r="P118" s="31" t="s">
        <v>83</v>
      </c>
      <c r="Q118" s="128">
        <v>0.0481</v>
      </c>
      <c r="R118" s="129" t="s">
        <v>48</v>
      </c>
      <c r="S118" s="149">
        <v>40</v>
      </c>
      <c r="T118" s="239">
        <f>Q118*S118</f>
        <v>1.924</v>
      </c>
      <c r="U118" s="203" t="s">
        <v>89</v>
      </c>
      <c r="V118" s="125" t="s">
        <v>238</v>
      </c>
      <c r="W118" s="231"/>
      <c r="X118" s="231"/>
      <c r="Y118" s="231"/>
      <c r="Z118" s="231"/>
      <c r="AA118" s="112"/>
      <c r="AB118" s="112"/>
      <c r="AC118" s="112"/>
      <c r="AD118" s="112"/>
      <c r="AE118" s="112"/>
      <c r="AF118" s="112"/>
      <c r="AG118" s="110"/>
      <c r="AH118" s="110"/>
    </row>
    <row r="119" spans="1:34" ht="15">
      <c r="A119" s="71">
        <v>98</v>
      </c>
      <c r="B119" s="48">
        <v>44861</v>
      </c>
      <c r="C119" s="119">
        <v>0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9">
        <v>0</v>
      </c>
      <c r="N119" s="120" t="s">
        <v>32</v>
      </c>
      <c r="O119" s="121">
        <v>0</v>
      </c>
      <c r="P119" s="31" t="s">
        <v>84</v>
      </c>
      <c r="Q119" s="128">
        <v>0.05439</v>
      </c>
      <c r="R119" s="129" t="s">
        <v>48</v>
      </c>
      <c r="S119" s="149">
        <v>45.97</v>
      </c>
      <c r="T119" s="239">
        <v>2.5</v>
      </c>
      <c r="U119" s="203" t="s">
        <v>88</v>
      </c>
      <c r="V119" s="125" t="s">
        <v>239</v>
      </c>
      <c r="W119" s="231"/>
      <c r="X119" s="231"/>
      <c r="Y119" s="231"/>
      <c r="Z119" s="231"/>
      <c r="AA119" s="112"/>
      <c r="AB119" s="112"/>
      <c r="AC119" s="112"/>
      <c r="AD119" s="112"/>
      <c r="AE119" s="112"/>
      <c r="AF119" s="112"/>
      <c r="AG119" s="110"/>
      <c r="AH119" s="110"/>
    </row>
    <row r="120" spans="1:34" ht="15" customHeight="1">
      <c r="A120" s="98">
        <v>99</v>
      </c>
      <c r="B120" s="48">
        <v>44855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20" t="s">
        <v>32</v>
      </c>
      <c r="O120" s="121">
        <v>0</v>
      </c>
      <c r="P120" s="31" t="s">
        <v>85</v>
      </c>
      <c r="Q120" s="128">
        <v>0.05248</v>
      </c>
      <c r="R120" s="129" t="s">
        <v>48</v>
      </c>
      <c r="S120" s="149">
        <v>114.35</v>
      </c>
      <c r="T120" s="239">
        <v>6</v>
      </c>
      <c r="U120" s="203" t="s">
        <v>88</v>
      </c>
      <c r="V120" s="125" t="s">
        <v>240</v>
      </c>
      <c r="W120" s="231"/>
      <c r="X120" s="231"/>
      <c r="Y120" s="231"/>
      <c r="Z120" s="231"/>
      <c r="AA120" s="112"/>
      <c r="AB120" s="112"/>
      <c r="AC120" s="112"/>
      <c r="AD120" s="112"/>
      <c r="AE120" s="112"/>
      <c r="AF120" s="112"/>
      <c r="AG120" s="110"/>
      <c r="AH120" s="110"/>
    </row>
    <row r="121" spans="1:34" ht="15">
      <c r="A121" s="71">
        <v>100</v>
      </c>
      <c r="B121" s="48">
        <v>44855</v>
      </c>
      <c r="C121" s="119">
        <v>0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20" t="s">
        <v>32</v>
      </c>
      <c r="O121" s="121">
        <v>0</v>
      </c>
      <c r="P121" s="31" t="s">
        <v>85</v>
      </c>
      <c r="Q121" s="128">
        <v>0.05247</v>
      </c>
      <c r="R121" s="129" t="s">
        <v>48</v>
      </c>
      <c r="S121" s="149">
        <v>49.56</v>
      </c>
      <c r="T121" s="239">
        <v>2.6</v>
      </c>
      <c r="U121" s="203" t="s">
        <v>88</v>
      </c>
      <c r="V121" s="125" t="s">
        <v>189</v>
      </c>
      <c r="W121" s="231"/>
      <c r="X121" s="231"/>
      <c r="Y121" s="231"/>
      <c r="Z121" s="231"/>
      <c r="AA121" s="112"/>
      <c r="AB121" s="112"/>
      <c r="AC121" s="112"/>
      <c r="AD121" s="112"/>
      <c r="AE121" s="112"/>
      <c r="AF121" s="112"/>
      <c r="AG121" s="110"/>
      <c r="AH121" s="110"/>
    </row>
    <row r="122" spans="1:34" ht="15">
      <c r="A122" s="98">
        <v>101</v>
      </c>
      <c r="B122" s="48">
        <v>44837</v>
      </c>
      <c r="C122" s="119">
        <v>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20" t="s">
        <v>32</v>
      </c>
      <c r="O122" s="121">
        <v>0</v>
      </c>
      <c r="P122" s="31" t="s">
        <v>84</v>
      </c>
      <c r="Q122" s="128">
        <v>0.05632</v>
      </c>
      <c r="R122" s="129" t="s">
        <v>48</v>
      </c>
      <c r="S122" s="240">
        <v>44.39</v>
      </c>
      <c r="T122" s="239">
        <v>2.5</v>
      </c>
      <c r="U122" s="203" t="s">
        <v>88</v>
      </c>
      <c r="V122" s="125" t="s">
        <v>115</v>
      </c>
      <c r="W122" s="231"/>
      <c r="X122" s="231"/>
      <c r="Y122" s="231"/>
      <c r="Z122" s="231"/>
      <c r="AA122" s="112"/>
      <c r="AB122" s="112"/>
      <c r="AC122" s="112"/>
      <c r="AD122" s="112"/>
      <c r="AE122" s="112"/>
      <c r="AF122" s="112"/>
      <c r="AG122" s="110"/>
      <c r="AH122" s="110"/>
    </row>
    <row r="123" spans="1:34" ht="15">
      <c r="A123" s="71">
        <v>102</v>
      </c>
      <c r="B123" s="48">
        <v>44854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20" t="s">
        <v>32</v>
      </c>
      <c r="O123" s="121">
        <v>0</v>
      </c>
      <c r="P123" s="31" t="s">
        <v>84</v>
      </c>
      <c r="Q123" s="128">
        <v>0.05389</v>
      </c>
      <c r="R123" s="129" t="s">
        <v>48</v>
      </c>
      <c r="S123" s="149">
        <v>50.11</v>
      </c>
      <c r="T123" s="239">
        <v>2.7</v>
      </c>
      <c r="U123" s="203" t="s">
        <v>88</v>
      </c>
      <c r="V123" s="125" t="s">
        <v>243</v>
      </c>
      <c r="W123" s="231"/>
      <c r="X123" s="231"/>
      <c r="Y123" s="231"/>
      <c r="Z123" s="231"/>
      <c r="AA123" s="112"/>
      <c r="AB123" s="112"/>
      <c r="AC123" s="112"/>
      <c r="AD123" s="112"/>
      <c r="AE123" s="112"/>
      <c r="AF123" s="112"/>
      <c r="AG123" s="110"/>
      <c r="AH123" s="110"/>
    </row>
    <row r="124" spans="1:34" ht="15">
      <c r="A124" s="98">
        <v>103</v>
      </c>
      <c r="B124" s="48">
        <v>44847</v>
      </c>
      <c r="C124" s="119">
        <v>0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20" t="s">
        <v>32</v>
      </c>
      <c r="O124" s="121">
        <v>0</v>
      </c>
      <c r="P124" s="31" t="s">
        <v>84</v>
      </c>
      <c r="Q124" s="128">
        <v>0.05439</v>
      </c>
      <c r="R124" s="129" t="s">
        <v>48</v>
      </c>
      <c r="S124" s="149">
        <v>45.97</v>
      </c>
      <c r="T124" s="239">
        <v>2.5</v>
      </c>
      <c r="U124" s="203" t="s">
        <v>88</v>
      </c>
      <c r="V124" s="125" t="s">
        <v>244</v>
      </c>
      <c r="W124" s="231"/>
      <c r="X124" s="231"/>
      <c r="Y124" s="231"/>
      <c r="Z124" s="231"/>
      <c r="AA124" s="112"/>
      <c r="AB124" s="112"/>
      <c r="AC124" s="112"/>
      <c r="AD124" s="112"/>
      <c r="AE124" s="112"/>
      <c r="AF124" s="112"/>
      <c r="AG124" s="110"/>
      <c r="AH124" s="110"/>
    </row>
    <row r="125" spans="1:34" ht="15">
      <c r="A125" s="71">
        <v>104</v>
      </c>
      <c r="B125" s="48">
        <v>44843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20" t="s">
        <v>32</v>
      </c>
      <c r="O125" s="121">
        <v>0</v>
      </c>
      <c r="P125" s="31" t="s">
        <v>242</v>
      </c>
      <c r="Q125" s="128">
        <v>0.05439</v>
      </c>
      <c r="R125" s="129" t="s">
        <v>48</v>
      </c>
      <c r="S125" s="149">
        <v>45.97</v>
      </c>
      <c r="T125" s="239">
        <v>2.5</v>
      </c>
      <c r="U125" s="203" t="s">
        <v>88</v>
      </c>
      <c r="V125" s="125" t="s">
        <v>245</v>
      </c>
      <c r="W125" s="231"/>
      <c r="X125" s="231"/>
      <c r="Y125" s="231"/>
      <c r="Z125" s="231"/>
      <c r="AA125" s="112"/>
      <c r="AB125" s="112"/>
      <c r="AC125" s="112"/>
      <c r="AD125" s="112"/>
      <c r="AE125" s="112"/>
      <c r="AF125" s="112"/>
      <c r="AG125" s="110"/>
      <c r="AH125" s="110"/>
    </row>
    <row r="126" spans="1:34" ht="15">
      <c r="A126" s="98">
        <v>105</v>
      </c>
      <c r="B126" s="48">
        <v>44837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20" t="s">
        <v>32</v>
      </c>
      <c r="O126" s="121">
        <v>0</v>
      </c>
      <c r="P126" s="31" t="s">
        <v>85</v>
      </c>
      <c r="Q126" s="128">
        <v>0.05256</v>
      </c>
      <c r="R126" s="129" t="s">
        <v>48</v>
      </c>
      <c r="S126" s="149">
        <v>55.18</v>
      </c>
      <c r="T126" s="239">
        <v>2.9</v>
      </c>
      <c r="U126" s="203" t="s">
        <v>88</v>
      </c>
      <c r="V126" s="125" t="s">
        <v>116</v>
      </c>
      <c r="W126" s="231"/>
      <c r="X126" s="231"/>
      <c r="Y126" s="231"/>
      <c r="Z126" s="231"/>
      <c r="AA126" s="112"/>
      <c r="AB126" s="112"/>
      <c r="AC126" s="112"/>
      <c r="AD126" s="112"/>
      <c r="AE126" s="112"/>
      <c r="AF126" s="112"/>
      <c r="AG126" s="110"/>
      <c r="AH126" s="110"/>
    </row>
    <row r="127" spans="1:34" ht="15">
      <c r="A127" s="71">
        <v>106</v>
      </c>
      <c r="B127" s="48">
        <v>44841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20" t="s">
        <v>32</v>
      </c>
      <c r="O127" s="121">
        <v>0</v>
      </c>
      <c r="P127" s="31" t="s">
        <v>83</v>
      </c>
      <c r="Q127" s="128">
        <v>0.0481</v>
      </c>
      <c r="R127" s="129" t="s">
        <v>48</v>
      </c>
      <c r="S127" s="149">
        <v>40</v>
      </c>
      <c r="T127" s="239">
        <f>Q127*S127</f>
        <v>1.924</v>
      </c>
      <c r="U127" s="203" t="s">
        <v>89</v>
      </c>
      <c r="V127" s="125" t="s">
        <v>112</v>
      </c>
      <c r="W127" s="231"/>
      <c r="X127" s="231"/>
      <c r="Y127" s="231"/>
      <c r="Z127" s="231"/>
      <c r="AA127" s="112"/>
      <c r="AB127" s="112"/>
      <c r="AC127" s="112"/>
      <c r="AD127" s="112"/>
      <c r="AE127" s="112"/>
      <c r="AF127" s="112"/>
      <c r="AG127" s="110"/>
      <c r="AH127" s="110"/>
    </row>
    <row r="128" spans="1:34" ht="15">
      <c r="A128" s="98">
        <v>107</v>
      </c>
      <c r="B128" s="48">
        <v>44838</v>
      </c>
      <c r="C128" s="119">
        <v>0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20" t="s">
        <v>32</v>
      </c>
      <c r="O128" s="121">
        <v>0</v>
      </c>
      <c r="P128" s="31" t="s">
        <v>83</v>
      </c>
      <c r="Q128" s="128">
        <v>0.04972</v>
      </c>
      <c r="R128" s="129" t="s">
        <v>48</v>
      </c>
      <c r="S128" s="149">
        <v>10</v>
      </c>
      <c r="T128" s="239">
        <f>Q128*S128</f>
        <v>0.4972</v>
      </c>
      <c r="U128" s="203" t="s">
        <v>92</v>
      </c>
      <c r="V128" s="125" t="s">
        <v>113</v>
      </c>
      <c r="W128" s="231"/>
      <c r="X128" s="231"/>
      <c r="Y128" s="231"/>
      <c r="Z128" s="231"/>
      <c r="AA128" s="112"/>
      <c r="AB128" s="112"/>
      <c r="AC128" s="112"/>
      <c r="AD128" s="112"/>
      <c r="AE128" s="112"/>
      <c r="AF128" s="112"/>
      <c r="AG128" s="110"/>
      <c r="AH128" s="110"/>
    </row>
    <row r="129" spans="1:34" ht="15" customHeight="1">
      <c r="A129" s="71">
        <v>108</v>
      </c>
      <c r="B129" s="48">
        <v>44837</v>
      </c>
      <c r="C129" s="119">
        <v>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20" t="s">
        <v>32</v>
      </c>
      <c r="O129" s="121">
        <v>0</v>
      </c>
      <c r="P129" s="31" t="s">
        <v>83</v>
      </c>
      <c r="Q129" s="128">
        <v>0.0481</v>
      </c>
      <c r="R129" s="129" t="s">
        <v>48</v>
      </c>
      <c r="S129" s="149">
        <v>10</v>
      </c>
      <c r="T129" s="239">
        <f>Q129*S129</f>
        <v>0.481</v>
      </c>
      <c r="U129" s="203" t="s">
        <v>91</v>
      </c>
      <c r="V129" s="125" t="s">
        <v>114</v>
      </c>
      <c r="W129" s="231"/>
      <c r="X129" s="231"/>
      <c r="Y129" s="231"/>
      <c r="Z129" s="231"/>
      <c r="AA129" s="112"/>
      <c r="AB129" s="112"/>
      <c r="AC129" s="112"/>
      <c r="AD129" s="112"/>
      <c r="AE129" s="112"/>
      <c r="AF129" s="112"/>
      <c r="AG129" s="110"/>
      <c r="AH129" s="110"/>
    </row>
    <row r="130" spans="1:34" ht="15" customHeight="1">
      <c r="A130" s="98">
        <v>109</v>
      </c>
      <c r="B130" s="131">
        <v>44862</v>
      </c>
      <c r="C130" s="119"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20" t="s">
        <v>32</v>
      </c>
      <c r="O130" s="121">
        <v>0</v>
      </c>
      <c r="P130" s="31" t="s">
        <v>85</v>
      </c>
      <c r="Q130" s="128">
        <v>0.05248</v>
      </c>
      <c r="R130" s="129" t="s">
        <v>48</v>
      </c>
      <c r="S130" s="150">
        <v>114.34</v>
      </c>
      <c r="T130" s="239">
        <v>6</v>
      </c>
      <c r="U130" s="203" t="s">
        <v>91</v>
      </c>
      <c r="V130" s="125" t="s">
        <v>246</v>
      </c>
      <c r="W130" s="176"/>
      <c r="X130" s="176"/>
      <c r="Y130" s="176"/>
      <c r="Z130" s="176"/>
      <c r="AA130" s="112"/>
      <c r="AB130" s="112"/>
      <c r="AC130" s="112"/>
      <c r="AD130" s="112"/>
      <c r="AE130" s="112"/>
      <c r="AF130" s="112"/>
      <c r="AG130" s="110"/>
      <c r="AH130" s="110"/>
    </row>
    <row r="131" spans="1:34" ht="15" customHeight="1">
      <c r="A131" s="71">
        <v>110</v>
      </c>
      <c r="B131" s="131">
        <v>44844</v>
      </c>
      <c r="C131" s="119">
        <v>0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0</v>
      </c>
      <c r="N131" s="120" t="s">
        <v>32</v>
      </c>
      <c r="O131" s="121">
        <v>0</v>
      </c>
      <c r="P131" s="31" t="s">
        <v>85</v>
      </c>
      <c r="Q131" s="156">
        <v>0.05208</v>
      </c>
      <c r="R131" s="129" t="s">
        <v>48</v>
      </c>
      <c r="S131" s="150">
        <v>115.22</v>
      </c>
      <c r="T131" s="239">
        <v>6</v>
      </c>
      <c r="U131" s="203" t="s">
        <v>91</v>
      </c>
      <c r="V131" s="125" t="s">
        <v>111</v>
      </c>
      <c r="W131" s="231"/>
      <c r="X131" s="231"/>
      <c r="Y131" s="231"/>
      <c r="Z131" s="126"/>
      <c r="AA131" s="112"/>
      <c r="AB131" s="112"/>
      <c r="AC131" s="112"/>
      <c r="AD131" s="112"/>
      <c r="AE131" s="112"/>
      <c r="AF131" s="112"/>
      <c r="AG131" s="110"/>
      <c r="AH131" s="110"/>
    </row>
    <row r="132" spans="1:34" ht="15" customHeight="1">
      <c r="A132" s="98">
        <v>111</v>
      </c>
      <c r="B132" s="199">
        <v>44847</v>
      </c>
      <c r="C132" s="200">
        <v>0</v>
      </c>
      <c r="D132" s="200">
        <v>0</v>
      </c>
      <c r="E132" s="200">
        <v>0</v>
      </c>
      <c r="F132" s="200">
        <v>0</v>
      </c>
      <c r="G132" s="200">
        <v>0</v>
      </c>
      <c r="H132" s="200">
        <v>0</v>
      </c>
      <c r="I132" s="200">
        <v>0</v>
      </c>
      <c r="J132" s="200">
        <v>0</v>
      </c>
      <c r="K132" s="200">
        <v>0</v>
      </c>
      <c r="L132" s="200">
        <v>0</v>
      </c>
      <c r="M132" s="200">
        <v>0</v>
      </c>
      <c r="N132" s="201" t="s">
        <v>32</v>
      </c>
      <c r="O132" s="202">
        <v>0</v>
      </c>
      <c r="P132" s="31" t="s">
        <v>85</v>
      </c>
      <c r="Q132" s="128">
        <v>0.05208</v>
      </c>
      <c r="R132" s="129" t="s">
        <v>48</v>
      </c>
      <c r="S132" s="149">
        <v>115.22</v>
      </c>
      <c r="T132" s="239">
        <v>6</v>
      </c>
      <c r="U132" s="203" t="s">
        <v>91</v>
      </c>
      <c r="V132" s="125" t="s">
        <v>107</v>
      </c>
      <c r="W132" s="231"/>
      <c r="X132" s="231"/>
      <c r="Y132" s="231"/>
      <c r="Z132" s="126"/>
      <c r="AA132" s="112"/>
      <c r="AB132" s="112"/>
      <c r="AC132" s="112"/>
      <c r="AD132" s="112"/>
      <c r="AE132" s="112"/>
      <c r="AF132" s="112"/>
      <c r="AG132" s="110"/>
      <c r="AH132" s="110"/>
    </row>
    <row r="133" spans="23:32" ht="15"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</row>
    <row r="134" spans="17:32" ht="15">
      <c r="Q134" s="109"/>
      <c r="R134" s="109"/>
      <c r="S134" s="109"/>
      <c r="T134" s="109"/>
      <c r="U134" s="109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</row>
    <row r="135" spans="17:23" ht="15">
      <c r="Q135" s="109"/>
      <c r="R135" s="109"/>
      <c r="S135" s="109"/>
      <c r="T135" s="109"/>
      <c r="U135" s="109"/>
      <c r="W135" s="141"/>
    </row>
    <row r="136" spans="17:23" ht="15">
      <c r="Q136" s="109"/>
      <c r="R136" s="109"/>
      <c r="S136" s="109"/>
      <c r="T136" s="109"/>
      <c r="U136" s="109"/>
      <c r="W136" s="141"/>
    </row>
    <row r="137" spans="17:21" ht="15">
      <c r="Q137" s="109"/>
      <c r="R137" s="109"/>
      <c r="S137" s="109"/>
      <c r="T137" s="109"/>
      <c r="U137" s="109"/>
    </row>
    <row r="138" spans="17:21" ht="15">
      <c r="Q138" s="109"/>
      <c r="R138" s="109"/>
      <c r="S138" s="109"/>
      <c r="T138" s="109"/>
      <c r="U138" s="109"/>
    </row>
    <row r="144" ht="15">
      <c r="U144" s="109"/>
    </row>
  </sheetData>
  <sheetProtection selectLockedCells="1" selectUnlockedCells="1"/>
  <mergeCells count="68">
    <mergeCell ref="I7:J7"/>
    <mergeCell ref="K9:K10"/>
    <mergeCell ref="R4:R10"/>
    <mergeCell ref="W121:Z121"/>
    <mergeCell ref="W99:Y99"/>
    <mergeCell ref="W118:Z118"/>
    <mergeCell ref="W31:W33"/>
    <mergeCell ref="W34:W35"/>
    <mergeCell ref="W36:W45"/>
    <mergeCell ref="W117:Z117"/>
    <mergeCell ref="W120:Z120"/>
    <mergeCell ref="W95:X95"/>
    <mergeCell ref="W46:W53"/>
    <mergeCell ref="W55:W58"/>
    <mergeCell ref="I8:J8"/>
    <mergeCell ref="W62:W63"/>
    <mergeCell ref="W64:W70"/>
    <mergeCell ref="W18:W24"/>
    <mergeCell ref="W25:W27"/>
    <mergeCell ref="C9:C10"/>
    <mergeCell ref="C7:E8"/>
    <mergeCell ref="O7:O10"/>
    <mergeCell ref="N5:O5"/>
    <mergeCell ref="N7:N10"/>
    <mergeCell ref="G9:G10"/>
    <mergeCell ref="F9:F10"/>
    <mergeCell ref="K7:L7"/>
    <mergeCell ref="L9:L10"/>
    <mergeCell ref="I9:I10"/>
    <mergeCell ref="T1:V1"/>
    <mergeCell ref="A2:V2"/>
    <mergeCell ref="A4:A10"/>
    <mergeCell ref="B4:B10"/>
    <mergeCell ref="C4:O4"/>
    <mergeCell ref="D9:D10"/>
    <mergeCell ref="E9:E10"/>
    <mergeCell ref="P4:P10"/>
    <mergeCell ref="C6:L6"/>
    <mergeCell ref="C5:M5"/>
    <mergeCell ref="W132:Y132"/>
    <mergeCell ref="Q4:Q10"/>
    <mergeCell ref="W11:AF12"/>
    <mergeCell ref="U4:U10"/>
    <mergeCell ref="N6:O6"/>
    <mergeCell ref="H9:H10"/>
    <mergeCell ref="F7:H8"/>
    <mergeCell ref="K8:L8"/>
    <mergeCell ref="J9:J10"/>
    <mergeCell ref="M6:M10"/>
    <mergeCell ref="W127:Z127"/>
    <mergeCell ref="W131:Y131"/>
    <mergeCell ref="W129:Z129"/>
    <mergeCell ref="W122:Z122"/>
    <mergeCell ref="W128:Z128"/>
    <mergeCell ref="W126:Z126"/>
    <mergeCell ref="W123:Z123"/>
    <mergeCell ref="W124:Z124"/>
    <mergeCell ref="W125:Z125"/>
    <mergeCell ref="W119:Z119"/>
    <mergeCell ref="W14:X15"/>
    <mergeCell ref="S4:S10"/>
    <mergeCell ref="W98:AF98"/>
    <mergeCell ref="W116:Z116"/>
    <mergeCell ref="W60:W61"/>
    <mergeCell ref="T4:T10"/>
    <mergeCell ref="AA17:AA18"/>
    <mergeCell ref="W28:W30"/>
    <mergeCell ref="V4:V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2022-11-29T14:30:11Z</dcterms:modified>
  <cp:category/>
  <cp:version/>
  <cp:contentType/>
  <cp:contentStatus/>
</cp:coreProperties>
</file>