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<sst xmlns="http://schemas.openxmlformats.org/spreadsheetml/2006/main" count="825" uniqueCount="335">
  <si>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</si>
  <si>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</si>
  <si>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</si>
  <si>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</si>
  <si>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</si>
  <si>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</si>
  <si>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</si>
  <si>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</si>
  <si>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</si>
  <si>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</si>
  <si>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</si>
  <si>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</si>
  <si>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</si>
  <si>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</si>
  <si>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</si>
  <si>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</si>
  <si>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</si>
  <si>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</si>
  <si>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</si>
  <si>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</si>
  <si>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</si>
  <si>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</si>
  <si>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</si>
  <si>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</si>
  <si>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</si>
  <si>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</si>
  <si>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</si>
  <si>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</si>
  <si>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</si>
  <si>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</si>
  <si>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</si>
  <si>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</si>
  <si>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</si>
  <si>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</si>
  <si>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</si>
  <si>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</si>
  <si>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</si>
  <si>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</si>
  <si>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</si>
  <si>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</si>
  <si>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</si>
  <si>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</si>
  <si>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</si>
  <si>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</si>
  <si>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</si>
  <si>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</si>
  <si>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</si>
  <si>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</si>
  <si>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</si>
  <si>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</si>
  <si>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</si>
  <si>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</si>
  <si>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</si>
  <si>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</si>
  <si>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</si>
  <si>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</si>
  <si>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</si>
  <si>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</si>
  <si>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</si>
  <si>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</si>
  <si>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</si>
  <si>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</si>
  <si>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</si>
  <si>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</si>
  <si>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</si>
  <si>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</si>
  <si>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</si>
  <si>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</si>
  <si>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</si>
  <si>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</si>
  <si>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</si>
  <si>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</si>
  <si>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</si>
  <si>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</si>
  <si>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</si>
  <si>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</si>
  <si>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</si>
  <si>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</si>
  <si>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</si>
  <si>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</si>
  <si>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</si>
  <si>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</si>
  <si>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</si>
  <si>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</si>
  <si>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</si>
  <si>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</si>
  <si>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</si>
  <si>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</si>
  <si>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</si>
  <si>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</si>
  <si>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</si>
  <si>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</si>
  <si>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ИП Зейтунян С.О.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</si>
  <si>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июнь 2022 года</t>
    </r>
    <r>
      <rPr>
        <sz val="11"/>
        <color indexed="8"/>
        <rFont val="Calibri"/>
        <family val="2"/>
      </rPr>
      <t xml:space="preserve">
</t>
    </r>
  </si>
  <si>
    <t>кассовый чек № 96 от 07.06.2022г.</t>
  </si>
  <si>
    <t>кассовый чек № 112 от 01.06.2022г.</t>
  </si>
  <si>
    <t>кассовый чек № 703 от 02.06.2022г.</t>
  </si>
  <si>
    <t>кассовый чек № 00007 от 03.06.2022г.</t>
  </si>
  <si>
    <t>АО "НК "Роснефть"</t>
  </si>
  <si>
    <t>кассовый чек № б/н от 03.06.2022г.</t>
  </si>
  <si>
    <t>кассовый чек № 00020 от 15.06.2022г.</t>
  </si>
  <si>
    <t>ИП Качалов</t>
  </si>
  <si>
    <t>кассовый чек № 323 от 14.06.2022г.</t>
  </si>
  <si>
    <t>кассовый чек № 198 от 10.06.2022г.</t>
  </si>
  <si>
    <t>кассовый чек № 00019 от 15.06.2022г.</t>
  </si>
  <si>
    <t>кассовый чек № 255 от 16.06.2022г.</t>
  </si>
  <si>
    <t>кассовый чек № 128 от 20.06.2022г.</t>
  </si>
  <si>
    <t>кассовый чек № б/н от 17.06.2022г.</t>
  </si>
  <si>
    <t xml:space="preserve">ИП Качалов </t>
  </si>
  <si>
    <t>кассовый чек № 328 от 21.06.2022г.</t>
  </si>
  <si>
    <t>кассовый чек №12 от 27.06.2022г.</t>
  </si>
  <si>
    <t>кассовый чек № 128 от 07.06.2022г.</t>
  </si>
  <si>
    <t>розетка</t>
  </si>
  <si>
    <t>УШМ 115мм/800вт Зубр</t>
  </si>
  <si>
    <t>ИП Дмитриенко М.Ю.</t>
  </si>
  <si>
    <t>кассовый чек № 00038 от 03.06.2022г.</t>
  </si>
  <si>
    <t>ИП Котлярова С.Е.</t>
  </si>
  <si>
    <t>кассовый чек № 7 от 03.06.2022г.</t>
  </si>
  <si>
    <t>ИП Шемякин А.А.</t>
  </si>
  <si>
    <t>кассовый чек № 55 от 03.06.2022г.</t>
  </si>
  <si>
    <t>бокс црн-п-6 для наруж. Установки</t>
  </si>
  <si>
    <t>автовыключатель  1п 4а, 1п 25,1р</t>
  </si>
  <si>
    <t>масло 2 тактное</t>
  </si>
  <si>
    <t>подоконник белый 400 мм</t>
  </si>
  <si>
    <t>торцевая заглушка на подоконник</t>
  </si>
  <si>
    <t>шуруп</t>
  </si>
  <si>
    <t>кассовый чек № 00005 от 06.06.2022г.</t>
  </si>
  <si>
    <t>шина ноль ре 8*12</t>
  </si>
  <si>
    <t>кассовый чек № 00003 от 06.06.2022г.</t>
  </si>
  <si>
    <t>кассовый чек № 00013 от 07.06.2022г.</t>
  </si>
  <si>
    <t>фланец</t>
  </si>
  <si>
    <t>бензокоса Штиль FS-250</t>
  </si>
  <si>
    <t>ИП Павлов Е.А.</t>
  </si>
  <si>
    <t>кассовый чек № 00011 от 08.06.2022г.</t>
  </si>
  <si>
    <t>кассовый чек № 00012 от 08.06.2022г.</t>
  </si>
  <si>
    <t>стойка амортизатора</t>
  </si>
  <si>
    <t>смазка 400гр синяя</t>
  </si>
  <si>
    <t>ООО "СК-АВТО"</t>
  </si>
  <si>
    <t>кассовый чек № 1 от 06.06.2022г.</t>
  </si>
  <si>
    <t>Автомагазин</t>
  </si>
  <si>
    <t>кассовый чек № 0002 от 07.06.2022г.</t>
  </si>
  <si>
    <t>ИП Коваленко А.В.</t>
  </si>
  <si>
    <t>стикер</t>
  </si>
  <si>
    <t>файл</t>
  </si>
  <si>
    <t>ручка</t>
  </si>
  <si>
    <t>папка-регистратор 75мм,70мм</t>
  </si>
  <si>
    <t>папка с зажимом</t>
  </si>
  <si>
    <t>полотенце в рулоне</t>
  </si>
  <si>
    <t>ООО "М-Графика"</t>
  </si>
  <si>
    <t>кассовый чек № 1 от 08.06.2022г.</t>
  </si>
  <si>
    <t>присадка в топливо</t>
  </si>
  <si>
    <t>клавиатура КВ-835</t>
  </si>
  <si>
    <t>коврик для мыши</t>
  </si>
  <si>
    <t>кассовый чек № 00004 от 10.06.2022г.</t>
  </si>
  <si>
    <t>ООО "ЭЛТИ"</t>
  </si>
  <si>
    <t>кассовый чек № 7 от 09.06.2022г.</t>
  </si>
  <si>
    <t>круг отрезной по металлу 115*1,6*22</t>
  </si>
  <si>
    <t>круг отрезной по металлу 125*1,2*22,2</t>
  </si>
  <si>
    <t>тримерная головка</t>
  </si>
  <si>
    <t>батарейка дюрасель</t>
  </si>
  <si>
    <t>ркт для кондиционера</t>
  </si>
  <si>
    <t>семена газонной травы 2кг</t>
  </si>
  <si>
    <t>кассовый чек № 00018 от 14.06.2022г.</t>
  </si>
  <si>
    <t>ИП Зинченко Н.Г.</t>
  </si>
  <si>
    <t>кассовый чек № 4 от 14.06.2022г.</t>
  </si>
  <si>
    <t>кассовый чек № 6 от 14.06.2022г.</t>
  </si>
  <si>
    <t>кассовый чек № 7 от 14.06.2022г.</t>
  </si>
  <si>
    <t>кассовый чек № 2 от 14.06.2022г.</t>
  </si>
  <si>
    <t>масло ТАД 17</t>
  </si>
  <si>
    <t>ИП Депельян С.Н.</t>
  </si>
  <si>
    <t>кассовый чек № 1 от 02.06.2022г.</t>
  </si>
  <si>
    <t>ИП Иншакова К.О.</t>
  </si>
  <si>
    <t>кассовый чек № 87 от 08.06.2022г.</t>
  </si>
  <si>
    <t>сплитсистема PRIMERA PRAW-09</t>
  </si>
  <si>
    <t>кассовый чек № 00023 от 03.06.2022г.</t>
  </si>
  <si>
    <t>держатель мелка с мелком</t>
  </si>
  <si>
    <t>лампа красная</t>
  </si>
  <si>
    <t>лезвие ножа</t>
  </si>
  <si>
    <t>кассовый чек № 6 от 16.06.2022г.</t>
  </si>
  <si>
    <t>кассовый чек № 3 от 16.06.2022г.</t>
  </si>
  <si>
    <t>кассовый чек № 6 от 15.06.2022г.</t>
  </si>
  <si>
    <t>тормозная жидкость</t>
  </si>
  <si>
    <t>трос газа</t>
  </si>
  <si>
    <t>краска</t>
  </si>
  <si>
    <t xml:space="preserve">зеркало </t>
  </si>
  <si>
    <t>рабочий цилиндр сцепления</t>
  </si>
  <si>
    <t>фильтр</t>
  </si>
  <si>
    <t>ИП Депельян С.А.</t>
  </si>
  <si>
    <t>кассовый чек № 3 от 01.06.2022г.</t>
  </si>
  <si>
    <t>кассовый чек № 3 от 10.06.2022г.</t>
  </si>
  <si>
    <t>кассовый чек № 2 от 01.06.2022г.</t>
  </si>
  <si>
    <t>кассовый чек № 1 от 01.06.2022г.</t>
  </si>
  <si>
    <t>кассовый чек № 1 от 10.06.2022г.</t>
  </si>
  <si>
    <t>редуктор бензокосы</t>
  </si>
  <si>
    <t>кассовый чек № 00007 от 21.06.2022г.</t>
  </si>
  <si>
    <t>гидромасло</t>
  </si>
  <si>
    <t>цилиндр тормозной</t>
  </si>
  <si>
    <t>кассовый чек № 1 от 20.06.2022г.</t>
  </si>
  <si>
    <t>кассовый чек № 1 от 15.06.2022г.</t>
  </si>
  <si>
    <t>полотно пильное</t>
  </si>
  <si>
    <t>ручка шариковая</t>
  </si>
  <si>
    <t>нож канцелярский</t>
  </si>
  <si>
    <t>набор гелевых ручек</t>
  </si>
  <si>
    <t>скрепки 28мм оцинк. 100шт в уп.</t>
  </si>
  <si>
    <t>кисть плоская</t>
  </si>
  <si>
    <t>пач</t>
  </si>
  <si>
    <t>ИП Волков С.А.</t>
  </si>
  <si>
    <t>кассовый чек № 8 от 16.06.2022г.</t>
  </si>
  <si>
    <t>кассовый чек № 4 от 16.06.2022г.</t>
  </si>
  <si>
    <t>ИП Шалай М.К.</t>
  </si>
  <si>
    <t>кассовый чек № б/н от 05.06.2022г.</t>
  </si>
  <si>
    <t>ИП Лила И.А.</t>
  </si>
  <si>
    <t>кассовый чек № 3 от 17.06.2022г.</t>
  </si>
  <si>
    <t>ООО "ТЦ Эльбрус"</t>
  </si>
  <si>
    <t>кассовый чек № 13 от 20.06.2022г.</t>
  </si>
  <si>
    <t>Магазин "Кругозор"</t>
  </si>
  <si>
    <t>кассовый чек № 16 от 20.06.2022г.</t>
  </si>
  <si>
    <t>ГПС</t>
  </si>
  <si>
    <t>песок</t>
  </si>
  <si>
    <t>грунт-эмаль по ржавчене 3*1 графит (20кг)</t>
  </si>
  <si>
    <t>грунт-эмаль по ржавчене 3*1 красная (1,9кг)</t>
  </si>
  <si>
    <t>м3</t>
  </si>
  <si>
    <t>кассовый чек № 6 от 22.06.2022г.</t>
  </si>
  <si>
    <t>кассовый чек № 8 от 22.06.2022г.</t>
  </si>
  <si>
    <t>кг</t>
  </si>
  <si>
    <t>шланг гур</t>
  </si>
  <si>
    <t>ремень 900 Газель</t>
  </si>
  <si>
    <t>распределительная коробка</t>
  </si>
  <si>
    <t>клеменник</t>
  </si>
  <si>
    <t>соединительная клема ск-412 2,5мм</t>
  </si>
  <si>
    <t>изолента</t>
  </si>
  <si>
    <t>светильник 61</t>
  </si>
  <si>
    <t>ИП Татулян Р.А.</t>
  </si>
  <si>
    <t>кассовый чек № 00025 от 22.06.2022г.</t>
  </si>
  <si>
    <t>щебень фракц. 20*40</t>
  </si>
  <si>
    <t>кассовый чек № 4 от 24.06.2022г.</t>
  </si>
  <si>
    <t>грунт-эмаль по ржавчене  3 в1 желтая (20 кг)</t>
  </si>
  <si>
    <t>кассовый чек № 2 от 23.06.2022г.</t>
  </si>
  <si>
    <t>грунт-эмаль по ржавчене  3 в1 желтая (20кг)</t>
  </si>
  <si>
    <t>кассовый чек № 10 от 24.06.2022г.</t>
  </si>
  <si>
    <t>сетка 100*100(3)</t>
  </si>
  <si>
    <t>доска 150*25  6 метр.</t>
  </si>
  <si>
    <t>проволока d 1.2 мм,3</t>
  </si>
  <si>
    <t>арматура А3 рифлен. Д12</t>
  </si>
  <si>
    <t>уголок 90*90*7</t>
  </si>
  <si>
    <t>уголок 90*90*6</t>
  </si>
  <si>
    <t>пог.м</t>
  </si>
  <si>
    <t>м</t>
  </si>
  <si>
    <t>кассовый чек № 16 от 24.06.2022г.</t>
  </si>
  <si>
    <t>табличка</t>
  </si>
  <si>
    <t>кассовый чек № б/н от 24.06.2022г.</t>
  </si>
  <si>
    <t>грунт-эмаль по ржавчене желтый ВИТ 3*1 (20кг)</t>
  </si>
  <si>
    <t>кассовый чек № 2 от 29.06.2022г.</t>
  </si>
  <si>
    <t>кассовый чек № 1 от 29.06.2022г.</t>
  </si>
  <si>
    <t>кассовый чек № 4 от 27.06.2022г.</t>
  </si>
  <si>
    <t>кассовый чек № 2 от 28.06.2022г.</t>
  </si>
  <si>
    <t>кассовый чек № 8 от 29.06.2022г.</t>
  </si>
  <si>
    <t>кассовый чек № 00023 от 30.06.2022г.</t>
  </si>
  <si>
    <t>кассовый чек № 300 от 28.06.2022г.</t>
  </si>
  <si>
    <t>фиксатор резьбовых соед.</t>
  </si>
  <si>
    <t>ИП Иваненко О.В.</t>
  </si>
  <si>
    <t>кассовый чек № 7 от 29.06.2022г.</t>
  </si>
  <si>
    <t>канат пропиленовый 10мм</t>
  </si>
  <si>
    <t>ООО "Серебряный ключ"</t>
  </si>
  <si>
    <t>кассовый чек № 00033 от 29.06.2022г.</t>
  </si>
  <si>
    <t>строительный фен FinePower 2000вт.500 л/мин</t>
  </si>
  <si>
    <t>ООО "ДНС Ритейл"</t>
  </si>
  <si>
    <t>кассовый чек № б/н от 30.06.2022г.</t>
  </si>
  <si>
    <t>ацетилен</t>
  </si>
  <si>
    <t>кислород</t>
  </si>
  <si>
    <t>ООО "Провизия"</t>
  </si>
  <si>
    <t>барьер водоналивной вкладывающийся2000*500*700 красный</t>
  </si>
  <si>
    <t>ООО " Юг Газ-Сервис "</t>
  </si>
  <si>
    <t>договор № А-61/22 от 30.05.2022г.</t>
  </si>
  <si>
    <t>договор № КТГ 116 ПУ-19 Майкоп от 01.06.2022г.</t>
  </si>
  <si>
    <t>договор № КТГ 117 ПУ-19 Майкоп от 15.06.2022г.</t>
  </si>
  <si>
    <t>бетон товарный М-150 с доставкой</t>
  </si>
  <si>
    <t>ООО Матрица</t>
  </si>
  <si>
    <t>договор № б/н от 01.06.2022г.</t>
  </si>
  <si>
    <t>гирлянда из фонарей ФС12 с шагом 4м,хвост 10м</t>
  </si>
  <si>
    <t>конус сигнальный</t>
  </si>
  <si>
    <t>договор № А-63/22 от 03.06.2022г.</t>
  </si>
  <si>
    <t>техпластина МСБ-с 3мм  ГоСТ 7338-90</t>
  </si>
  <si>
    <t>договор № А-80/22 от 24.06.2022г.</t>
  </si>
  <si>
    <t>сайлентблок уаз ,ваз</t>
  </si>
  <si>
    <t>сальник ступицы</t>
  </si>
  <si>
    <t>клавиша стеклоподъемника</t>
  </si>
  <si>
    <t>упор задней двери (Ваз)</t>
  </si>
  <si>
    <t>подшипник ступицы ваз2121</t>
  </si>
  <si>
    <t>ИП Давьялов Вадим Борисовис</t>
  </si>
  <si>
    <t>договор № 50 от 20.06.2022г.</t>
  </si>
  <si>
    <t>кассовый чек № 300 от 29.06.2022г.</t>
  </si>
  <si>
    <t>договор № 13-22/01 от 01.06.2022г.</t>
  </si>
  <si>
    <t>договор № 14-22/01 от 01.06.2022г.</t>
  </si>
  <si>
    <t>договор № ЮЛ-280 от 03.02.2022г.</t>
  </si>
  <si>
    <t>Обьявление в газете</t>
  </si>
  <si>
    <t>ООО "Редакция газеты "Вестник предгорья"</t>
  </si>
  <si>
    <t>договор №79 от 27.05.2022</t>
  </si>
  <si>
    <t>Аттестация лаборатории</t>
  </si>
  <si>
    <t>договор № НТЦ-04534 от 02.09.2020г.</t>
  </si>
  <si>
    <t>ООО НТЦ "КОНТЕСТ"</t>
  </si>
  <si>
    <t>ТО нового экскаватора</t>
  </si>
  <si>
    <t>ООО "ЦЕППЕЛИН РУСЛАНД"</t>
  </si>
  <si>
    <t>Утилизация отходов (ламп, резины, масел, нефтепродуктов)</t>
  </si>
  <si>
    <t>договор № 1915 от 08.06.2022г.</t>
  </si>
  <si>
    <t>ООО Агенство "Ртутная безопасность"</t>
  </si>
  <si>
    <t>Хостинг с индентификатором (Тариф 201)</t>
  </si>
  <si>
    <t>договор №1322554/NIC от 23.03.2012г.</t>
  </si>
  <si>
    <t>ЗАО "Региональный Сетевой Информационный Центр"</t>
  </si>
  <si>
    <t>договор 30303848 от 22.05.2013г.</t>
  </si>
  <si>
    <t>договор №4/22 от 10.01.2022г.</t>
  </si>
  <si>
    <t>ИП Макеев Максим Николаевич</t>
  </si>
  <si>
    <t>Информационное обслуживание</t>
  </si>
  <si>
    <t>Консультационные услуги</t>
  </si>
  <si>
    <t>ООО "МОЕ ДЕЛО"</t>
  </si>
  <si>
    <t>договор № ИЛП48 от 26.05.2021г.</t>
  </si>
  <si>
    <t>Монич Елена Евгеньевна</t>
  </si>
  <si>
    <t>договор № б/н от 03.06.2022г.</t>
  </si>
  <si>
    <t>Консультационные услуги по сопровожд. программ семейства</t>
  </si>
  <si>
    <t>Услуга по адаптациии и сопровождению программ для эвм спс</t>
  </si>
  <si>
    <t>договор № 177/1178 от 01.01.2022г.</t>
  </si>
  <si>
    <t>ООО Фактор Плюс</t>
  </si>
  <si>
    <t>договор №68 от 12.02.2020г.</t>
  </si>
  <si>
    <t>кассовый чек № 4154 от 06.06.2022г.</t>
  </si>
  <si>
    <t>кассовый чек № 353 от 15.06.2022г.</t>
  </si>
  <si>
    <t>договор № 14/25-ТК от 01.06.2022г.</t>
  </si>
  <si>
    <t>договор № 01/10 транзит от 19.11.2019г.</t>
  </si>
  <si>
    <t>договор №139-22/04-5 от 22.12.2021г.</t>
  </si>
  <si>
    <t>договор №39-22/04-5 от 01.06.2022г.</t>
  </si>
  <si>
    <t>договор № 21CEZRSP830-KR от 328.06.2022г.</t>
  </si>
  <si>
    <t>договор № 0109-09/2020 от 09.11.2020г.</t>
  </si>
  <si>
    <t>договор №154/Б2 от 01.12.2011г.</t>
  </si>
  <si>
    <t>договор №154 от 01.01.2007г.</t>
  </si>
  <si>
    <t>договор №10594/11 от 01.04.2011г.</t>
  </si>
  <si>
    <t>договор № б/н от 30.06.2022г.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</si>
</sst>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5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4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35" fillId="0" borderId="15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20" xfId="33" applyNumberFormat="1" applyFont="1" applyFill="1" applyBorder="1" applyAlignment="1">
      <alignment horizontal="right" vertical="center" wrapText="1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22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20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3" xfId="33" applyFill="1" applyBorder="1" applyAlignment="1">
      <alignment vertical="center"/>
      <protection/>
    </xf>
    <xf numFmtId="4" fontId="2" fillId="3" borderId="24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1" fillId="0" borderId="25" xfId="33" applyFont="1" applyFill="1" applyBorder="1" applyAlignment="1">
      <alignment vertical="top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6" xfId="33" applyFont="1" applyFill="1" applyBorder="1" applyAlignment="1">
      <alignment horizontal="center"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" borderId="27" xfId="33" applyFill="1" applyBorder="1" applyAlignment="1">
      <alignment vertical="top"/>
      <protection/>
    </xf>
    <xf numFmtId="0" fontId="2" fillId="0" borderId="27" xfId="33" applyFont="1" applyBorder="1" applyAlignment="1">
      <alignment vertical="top" wrapText="1"/>
      <protection/>
    </xf>
    <xf numFmtId="0" fontId="2" fillId="0" borderId="27" xfId="33" applyFont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vertical="center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166" fontId="2" fillId="0" borderId="15" xfId="33" applyNumberFormat="1" applyFill="1" applyBorder="1" applyAlignment="1">
      <alignment vertical="top"/>
      <protection/>
    </xf>
    <xf numFmtId="167" fontId="55" fillId="0" borderId="15" xfId="33" applyNumberFormat="1" applyFont="1" applyFill="1" applyBorder="1" applyAlignment="1">
      <alignment vertical="top"/>
      <protection/>
    </xf>
    <xf numFmtId="0" fontId="55" fillId="0" borderId="15" xfId="33" applyFont="1" applyFill="1" applyBorder="1" applyAlignment="1">
      <alignment horizontal="center" vertical="top"/>
      <protection/>
    </xf>
    <xf numFmtId="0" fontId="3" fillId="0" borderId="15" xfId="33" applyNumberFormat="1" applyFont="1" applyFill="1" applyBorder="1" applyAlignment="1">
      <alignment horizontal="center"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2" fillId="0" borderId="19" xfId="33" applyFont="1" applyFill="1" applyBorder="1" applyAlignment="1">
      <alignment horizontal="center"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4" fontId="5" fillId="0" borderId="15" xfId="33" applyNumberFormat="1" applyFont="1" applyFill="1" applyBorder="1" applyAlignment="1">
      <alignment horizontal="right" vertical="center" wrapText="1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11" fillId="0" borderId="29" xfId="33" applyFont="1" applyFill="1" applyBorder="1" applyAlignment="1">
      <alignment vertical="top" wrapText="1"/>
      <protection/>
    </xf>
    <xf numFmtId="0" fontId="2" fillId="0" borderId="30" xfId="33" applyFont="1" applyFill="1" applyBorder="1" applyAlignment="1">
      <alignment vertical="top"/>
      <protection/>
    </xf>
    <xf numFmtId="0" fontId="2" fillId="0" borderId="22" xfId="33" applyFont="1" applyFill="1" applyBorder="1" applyAlignment="1">
      <alignment vertical="top" wrapText="1"/>
      <protection/>
    </xf>
    <xf numFmtId="167" fontId="2" fillId="0" borderId="18" xfId="33" applyNumberFormat="1" applyFont="1" applyFill="1" applyBorder="1" applyAlignment="1">
      <alignment horizontal="right" vertical="top" wrapText="1"/>
      <protection/>
    </xf>
    <xf numFmtId="0" fontId="2" fillId="0" borderId="13" xfId="33" applyFont="1" applyFill="1" applyBorder="1" applyAlignment="1">
      <alignment horizontal="center" vertical="top"/>
      <protection/>
    </xf>
    <xf numFmtId="0" fontId="11" fillId="0" borderId="22" xfId="33" applyFont="1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52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>
      <alignment/>
      <protection/>
    </xf>
    <xf numFmtId="0" fontId="2" fillId="0" borderId="31" xfId="33" applyFill="1" applyBorder="1" applyAlignment="1">
      <alignment horizontal="center" vertical="center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0" fontId="6" fillId="0" borderId="24" xfId="33" applyFont="1" applyFill="1" applyBorder="1" applyAlignment="1">
      <alignment horizontal="left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/>
      <protection/>
    </xf>
    <xf numFmtId="175" fontId="11" fillId="0" borderId="31" xfId="33" applyNumberFormat="1" applyFont="1" applyFill="1" applyBorder="1" applyAlignment="1">
      <alignment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8" fillId="0" borderId="19" xfId="33" applyFont="1" applyFill="1" applyBorder="1" applyAlignment="1">
      <alignment vertical="top" wrapText="1"/>
      <protection/>
    </xf>
    <xf numFmtId="0" fontId="2" fillId="0" borderId="31" xfId="33" applyFill="1" applyBorder="1" applyAlignment="1">
      <alignment vertical="center"/>
      <protection/>
    </xf>
    <xf numFmtId="0" fontId="11" fillId="0" borderId="27" xfId="33" applyFont="1" applyFill="1" applyBorder="1" applyAlignment="1">
      <alignment vertical="top"/>
      <protection/>
    </xf>
    <xf numFmtId="2" fontId="55" fillId="0" borderId="15" xfId="33" applyNumberFormat="1" applyFont="1" applyFill="1" applyBorder="1" applyAlignment="1">
      <alignment horizontal="center" vertical="top" wrapText="1"/>
      <protection/>
    </xf>
    <xf numFmtId="2" fontId="55" fillId="0" borderId="20" xfId="33" applyNumberFormat="1" applyFont="1" applyFill="1" applyBorder="1" applyAlignment="1">
      <alignment horizontal="center" vertical="top" wrapText="1"/>
      <protection/>
    </xf>
    <xf numFmtId="0" fontId="2" fillId="38" borderId="31" xfId="33" applyFill="1" applyBorder="1" applyAlignment="1">
      <alignment vertical="center" wrapText="1"/>
      <protection/>
    </xf>
    <xf numFmtId="0" fontId="2" fillId="38" borderId="0" xfId="33" applyFill="1" applyBorder="1" applyAlignment="1">
      <alignment vertical="center" wrapText="1"/>
      <protection/>
    </xf>
    <xf numFmtId="0" fontId="11" fillId="38" borderId="31" xfId="33" applyFont="1" applyFill="1" applyBorder="1" applyAlignment="1">
      <alignment vertical="center" wrapText="1"/>
      <protection/>
    </xf>
    <xf numFmtId="0" fontId="11" fillId="38" borderId="0" xfId="33" applyFont="1" applyFill="1" applyBorder="1" applyAlignment="1">
      <alignment vertical="center" wrapText="1"/>
      <protection/>
    </xf>
    <xf numFmtId="0" fontId="18" fillId="0" borderId="12" xfId="33" applyFont="1" applyFill="1" applyBorder="1" applyAlignment="1">
      <alignment vertical="center" wrapText="1"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vertical="center" wrapText="1"/>
      <protection/>
    </xf>
    <xf numFmtId="0" fontId="35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vertical="center" wrapText="1"/>
      <protection/>
    </xf>
    <xf numFmtId="0" fontId="2" fillId="0" borderId="19" xfId="33" applyFont="1" applyFill="1" applyBorder="1" applyAlignment="1">
      <alignment horizontal="left" vertical="center" wrapText="1"/>
      <protection/>
    </xf>
    <xf numFmtId="0" fontId="6" fillId="0" borderId="32" xfId="33" applyFont="1" applyFill="1" applyBorder="1" applyAlignment="1">
      <alignment horizontal="left" vertical="center" wrapText="1"/>
      <protection/>
    </xf>
    <xf numFmtId="0" fontId="3" fillId="0" borderId="32" xfId="33" applyFont="1" applyFill="1" applyBorder="1" applyAlignment="1">
      <alignment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14" fontId="5" fillId="0" borderId="17" xfId="33" applyNumberFormat="1" applyFont="1" applyFill="1" applyBorder="1" applyAlignment="1">
      <alignment horizontal="right" vertical="center" wrapText="1"/>
      <protection/>
    </xf>
    <xf numFmtId="0" fontId="6" fillId="0" borderId="33" xfId="33" applyFont="1" applyFill="1" applyBorder="1" applyAlignment="1">
      <alignment horizontal="left" vertical="center" wrapText="1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166" fontId="55" fillId="0" borderId="15" xfId="33" applyNumberFormat="1" applyFont="1" applyFill="1" applyBorder="1" applyAlignment="1">
      <alignment vertical="top"/>
      <protection/>
    </xf>
    <xf numFmtId="166" fontId="11" fillId="0" borderId="22" xfId="33" applyNumberFormat="1" applyFont="1" applyFill="1" applyBorder="1" applyAlignment="1">
      <alignment vertical="top"/>
      <protection/>
    </xf>
    <xf numFmtId="166" fontId="11" fillId="0" borderId="22" xfId="33" applyNumberFormat="1" applyFont="1" applyFill="1" applyBorder="1" applyAlignment="1">
      <alignment vertical="center"/>
      <protection/>
    </xf>
    <xf numFmtId="0" fontId="11" fillId="3" borderId="28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11" fillId="0" borderId="34" xfId="33" applyFont="1" applyFill="1" applyBorder="1" applyAlignment="1">
      <alignment vertical="top"/>
      <protection/>
    </xf>
    <xf numFmtId="0" fontId="35" fillId="0" borderId="13" xfId="33" applyFont="1" applyFill="1" applyBorder="1" applyAlignment="1">
      <alignment vertical="top" wrapText="1"/>
      <protection/>
    </xf>
    <xf numFmtId="0" fontId="2" fillId="0" borderId="15" xfId="33" applyFont="1" applyFill="1" applyBorder="1" applyAlignment="1">
      <alignment vertical="top"/>
      <protection/>
    </xf>
    <xf numFmtId="0" fontId="2" fillId="0" borderId="35" xfId="33" applyFont="1" applyFill="1" applyBorder="1" applyAlignment="1">
      <alignment vertical="top"/>
      <protection/>
    </xf>
    <xf numFmtId="0" fontId="2" fillId="0" borderId="28" xfId="33" applyFont="1" applyFill="1" applyBorder="1" applyAlignment="1">
      <alignment vertical="top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0" fontId="2" fillId="0" borderId="31" xfId="33" applyFill="1" applyBorder="1" applyAlignment="1">
      <alignment horizontal="center" vertical="center"/>
      <protection/>
    </xf>
    <xf numFmtId="0" fontId="11" fillId="0" borderId="31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2" fillId="0" borderId="31" xfId="33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0" borderId="36" xfId="33" applyFont="1" applyFill="1" applyBorder="1" applyAlignment="1">
      <alignment horizontal="center" vertical="center" textRotation="90" wrapText="1"/>
      <protection/>
    </xf>
    <xf numFmtId="0" fontId="6" fillId="33" borderId="38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wrapText="1"/>
      <protection/>
    </xf>
    <xf numFmtId="0" fontId="2" fillId="0" borderId="31" xfId="33" applyFill="1" applyBorder="1" applyAlignment="1">
      <alignment horizontal="left" vertical="center"/>
      <protection/>
    </xf>
    <xf numFmtId="0" fontId="2" fillId="0" borderId="0" xfId="33" applyFill="1" applyBorder="1" applyAlignment="1">
      <alignment horizontal="left" vertical="center"/>
      <protection/>
    </xf>
    <xf numFmtId="0" fontId="6" fillId="33" borderId="39" xfId="33" applyFont="1" applyFill="1" applyBorder="1" applyAlignment="1">
      <alignment horizontal="center" vertical="center" textRotation="90" wrapText="1"/>
      <protection/>
    </xf>
    <xf numFmtId="0" fontId="2" fillId="0" borderId="31" xfId="33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6" fillId="0" borderId="0" xfId="33" applyFont="1" applyFill="1" applyBorder="1" applyAlignment="1">
      <alignment horizontal="left" vertical="top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31" xfId="33" applyFont="1" applyFill="1" applyBorder="1" applyAlignment="1">
      <alignment horizontal="center" vertical="center"/>
      <protection/>
    </xf>
    <xf numFmtId="175" fontId="11" fillId="0" borderId="31" xfId="33" applyNumberFormat="1" applyFont="1" applyFill="1" applyBorder="1" applyAlignment="1">
      <alignment horizontal="left"/>
      <protection/>
    </xf>
    <xf numFmtId="175" fontId="11" fillId="0" borderId="0" xfId="33" applyNumberFormat="1" applyFont="1" applyFill="1" applyBorder="1" applyAlignment="1">
      <alignment horizontal="left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0" fontId="11" fillId="0" borderId="40" xfId="33" applyFon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9"/>
  <sheetViews>
    <sheetView tabSelected="1" zoomScale="92" zoomScaleNormal="92" zoomScalePageLayoutView="0" workbookViewId="0" topLeftCell="A153">
      <selection activeCell="V142" sqref="V142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37"/>
      <c r="U1" s="237"/>
      <c r="V1" s="237"/>
    </row>
    <row r="2" spans="1:22" ht="31.5" customHeight="1">
      <c r="A2" s="238" t="s">
        <v>93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4" spans="1:22" ht="46.5" customHeight="1">
      <c r="A4" s="239" t="s">
        <v>0</v>
      </c>
      <c r="B4" s="240" t="s">
        <v>1</v>
      </c>
      <c r="C4" s="223" t="s">
        <v>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8" t="s">
        <v>3</v>
      </c>
      <c r="Q4" s="225" t="s">
        <v>4</v>
      </c>
      <c r="R4" s="225" t="s">
        <v>5</v>
      </c>
      <c r="S4" s="225" t="s">
        <v>6</v>
      </c>
      <c r="T4" s="225" t="s">
        <v>7</v>
      </c>
      <c r="U4" s="225" t="s">
        <v>8</v>
      </c>
      <c r="V4" s="233" t="s">
        <v>9</v>
      </c>
    </row>
    <row r="5" spans="1:30" ht="24.75" customHeight="1">
      <c r="A5" s="239"/>
      <c r="B5" s="240"/>
      <c r="C5" s="223" t="s">
        <v>10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9" t="s">
        <v>11</v>
      </c>
      <c r="O5" s="229"/>
      <c r="P5" s="228"/>
      <c r="Q5" s="225"/>
      <c r="R5" s="225"/>
      <c r="S5" s="225"/>
      <c r="T5" s="225"/>
      <c r="U5" s="225"/>
      <c r="V5" s="233"/>
      <c r="W5" s="172"/>
      <c r="X5" s="172"/>
      <c r="Y5" s="172"/>
      <c r="Z5" s="172"/>
      <c r="AA5" s="172"/>
      <c r="AB5" s="172"/>
      <c r="AC5" s="172"/>
      <c r="AD5" s="172"/>
    </row>
    <row r="6" spans="1:30" ht="24.75" customHeight="1">
      <c r="A6" s="239"/>
      <c r="B6" s="240"/>
      <c r="C6" s="223" t="s">
        <v>12</v>
      </c>
      <c r="D6" s="223"/>
      <c r="E6" s="223"/>
      <c r="F6" s="223"/>
      <c r="G6" s="223"/>
      <c r="H6" s="223"/>
      <c r="I6" s="223"/>
      <c r="J6" s="223"/>
      <c r="K6" s="223"/>
      <c r="L6" s="223"/>
      <c r="M6" s="223" t="s">
        <v>13</v>
      </c>
      <c r="N6" s="224" t="s">
        <v>14</v>
      </c>
      <c r="O6" s="224"/>
      <c r="P6" s="228"/>
      <c r="Q6" s="225"/>
      <c r="R6" s="225"/>
      <c r="S6" s="225"/>
      <c r="T6" s="225"/>
      <c r="U6" s="225"/>
      <c r="V6" s="233"/>
      <c r="W6" s="172"/>
      <c r="X6" s="172"/>
      <c r="Y6" s="172"/>
      <c r="Z6" s="172"/>
      <c r="AA6" s="172"/>
      <c r="AB6" s="172"/>
      <c r="AC6" s="172"/>
      <c r="AD6" s="172"/>
    </row>
    <row r="7" spans="1:30" ht="15.75" customHeight="1">
      <c r="A7" s="239"/>
      <c r="B7" s="240"/>
      <c r="C7" s="223" t="s">
        <v>15</v>
      </c>
      <c r="D7" s="223"/>
      <c r="E7" s="223"/>
      <c r="F7" s="223" t="s">
        <v>16</v>
      </c>
      <c r="G7" s="223"/>
      <c r="H7" s="223"/>
      <c r="I7" s="229" t="s">
        <v>17</v>
      </c>
      <c r="J7" s="229"/>
      <c r="K7" s="229" t="s">
        <v>17</v>
      </c>
      <c r="L7" s="229"/>
      <c r="M7" s="223"/>
      <c r="N7" s="225" t="s">
        <v>18</v>
      </c>
      <c r="O7" s="225" t="s">
        <v>19</v>
      </c>
      <c r="P7" s="228"/>
      <c r="Q7" s="225"/>
      <c r="R7" s="225"/>
      <c r="S7" s="225"/>
      <c r="T7" s="225"/>
      <c r="U7" s="225"/>
      <c r="V7" s="233"/>
      <c r="W7" s="172"/>
      <c r="X7" s="172"/>
      <c r="Y7" s="172"/>
      <c r="Z7" s="172"/>
      <c r="AA7" s="172"/>
      <c r="AB7" s="172"/>
      <c r="AC7" s="172"/>
      <c r="AD7" s="172"/>
    </row>
    <row r="8" spans="1:30" ht="27" customHeight="1">
      <c r="A8" s="239"/>
      <c r="B8" s="240"/>
      <c r="C8" s="223"/>
      <c r="D8" s="223"/>
      <c r="E8" s="223"/>
      <c r="F8" s="223"/>
      <c r="G8" s="223"/>
      <c r="H8" s="223"/>
      <c r="I8" s="224" t="s">
        <v>20</v>
      </c>
      <c r="J8" s="224"/>
      <c r="K8" s="224" t="s">
        <v>21</v>
      </c>
      <c r="L8" s="224"/>
      <c r="M8" s="223"/>
      <c r="N8" s="225"/>
      <c r="O8" s="225"/>
      <c r="P8" s="228"/>
      <c r="Q8" s="225"/>
      <c r="R8" s="225"/>
      <c r="S8" s="225"/>
      <c r="T8" s="225"/>
      <c r="U8" s="225"/>
      <c r="V8" s="233"/>
      <c r="W8" s="172"/>
      <c r="X8" s="172"/>
      <c r="Y8" s="172"/>
      <c r="Z8" s="172"/>
      <c r="AA8" s="172"/>
      <c r="AB8" s="172"/>
      <c r="AC8" s="172"/>
      <c r="AD8" s="172"/>
    </row>
    <row r="9" spans="1:30" ht="24.75" customHeight="1" thickBot="1">
      <c r="A9" s="239"/>
      <c r="B9" s="240"/>
      <c r="C9" s="225" t="s">
        <v>22</v>
      </c>
      <c r="D9" s="225" t="s">
        <v>23</v>
      </c>
      <c r="E9" s="225" t="s">
        <v>24</v>
      </c>
      <c r="F9" s="225" t="s">
        <v>25</v>
      </c>
      <c r="G9" s="225" t="s">
        <v>26</v>
      </c>
      <c r="H9" s="225" t="s">
        <v>27</v>
      </c>
      <c r="I9" s="225" t="s">
        <v>28</v>
      </c>
      <c r="J9" s="225" t="s">
        <v>29</v>
      </c>
      <c r="K9" s="225" t="s">
        <v>30</v>
      </c>
      <c r="L9" s="225" t="s">
        <v>31</v>
      </c>
      <c r="M9" s="223"/>
      <c r="N9" s="225"/>
      <c r="O9" s="225"/>
      <c r="P9" s="228"/>
      <c r="Q9" s="225"/>
      <c r="R9" s="225"/>
      <c r="S9" s="225"/>
      <c r="T9" s="225"/>
      <c r="U9" s="225"/>
      <c r="V9" s="233"/>
      <c r="W9" s="172"/>
      <c r="X9" s="172"/>
      <c r="Y9" s="172"/>
      <c r="Z9" s="172"/>
      <c r="AA9" s="172"/>
      <c r="AB9" s="172"/>
      <c r="AC9" s="172"/>
      <c r="AD9" s="172"/>
    </row>
    <row r="10" spans="1:32" ht="186.75" customHeight="1" thickBot="1">
      <c r="A10" s="239"/>
      <c r="B10" s="240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3"/>
      <c r="N10" s="225"/>
      <c r="O10" s="225"/>
      <c r="P10" s="228"/>
      <c r="Q10" s="225"/>
      <c r="R10" s="225"/>
      <c r="S10" s="225"/>
      <c r="T10" s="225"/>
      <c r="U10" s="225"/>
      <c r="V10" s="233"/>
      <c r="W10" s="128"/>
      <c r="X10" s="128"/>
      <c r="Y10" s="128"/>
      <c r="Z10" s="128"/>
      <c r="AA10" s="128"/>
      <c r="AB10" s="128"/>
      <c r="AC10" s="128"/>
      <c r="AD10" s="128"/>
      <c r="AE10" s="126"/>
      <c r="AF10" s="126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30">
        <v>22</v>
      </c>
      <c r="W11" s="236"/>
      <c r="X11" s="236"/>
      <c r="Y11" s="236"/>
      <c r="Z11" s="236"/>
      <c r="AA11" s="236"/>
      <c r="AB11" s="236"/>
      <c r="AC11" s="236"/>
      <c r="AD11" s="236"/>
      <c r="AE11" s="127"/>
      <c r="AF11" s="127"/>
    </row>
    <row r="12" spans="1:32" ht="15">
      <c r="A12" s="11">
        <v>1</v>
      </c>
      <c r="B12" s="29">
        <v>44742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 t="s">
        <v>32</v>
      </c>
      <c r="O12" s="32">
        <v>0</v>
      </c>
      <c r="P12" s="135" t="s">
        <v>33</v>
      </c>
      <c r="Q12" s="72">
        <v>0.01089</v>
      </c>
      <c r="R12" s="73" t="s">
        <v>34</v>
      </c>
      <c r="S12" s="74">
        <v>5817.36</v>
      </c>
      <c r="T12" s="75">
        <f>Q12*S12</f>
        <v>63.3510504</v>
      </c>
      <c r="U12" s="21" t="s">
        <v>35</v>
      </c>
      <c r="V12" s="131" t="s">
        <v>36</v>
      </c>
      <c r="W12" s="236"/>
      <c r="X12" s="236"/>
      <c r="Y12" s="236"/>
      <c r="Z12" s="236"/>
      <c r="AA12" s="236"/>
      <c r="AB12" s="236"/>
      <c r="AC12" s="236"/>
      <c r="AD12" s="236"/>
      <c r="AE12" s="126"/>
      <c r="AF12" s="126"/>
    </row>
    <row r="13" spans="1:32" ht="15">
      <c r="A13" s="38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69"/>
      <c r="R13" s="95"/>
      <c r="S13" s="96"/>
      <c r="T13" s="97"/>
      <c r="U13" s="98"/>
      <c r="V13" s="132"/>
      <c r="W13" s="128"/>
      <c r="X13" s="128"/>
      <c r="Y13" s="128"/>
      <c r="Z13" s="128"/>
      <c r="AA13" s="128"/>
      <c r="AB13" s="128"/>
      <c r="AC13" s="128"/>
      <c r="AD13" s="128"/>
      <c r="AE13" s="126"/>
      <c r="AF13" s="126"/>
    </row>
    <row r="14" spans="1:32" ht="51.75" customHeight="1">
      <c r="A14" s="11">
        <v>2</v>
      </c>
      <c r="B14" s="29">
        <v>44742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 t="s">
        <v>32</v>
      </c>
      <c r="O14" s="63">
        <v>0</v>
      </c>
      <c r="P14" s="21" t="s">
        <v>38</v>
      </c>
      <c r="Q14" s="123">
        <v>6.76452</v>
      </c>
      <c r="R14" s="73" t="s">
        <v>39</v>
      </c>
      <c r="S14" s="136">
        <v>11.785</v>
      </c>
      <c r="T14" s="76">
        <f>Q14*S14</f>
        <v>79.71986820000001</v>
      </c>
      <c r="U14" s="43" t="s">
        <v>40</v>
      </c>
      <c r="V14" s="131" t="s">
        <v>79</v>
      </c>
      <c r="W14" s="227"/>
      <c r="X14" s="227"/>
      <c r="Y14" s="166"/>
      <c r="Z14" s="166"/>
      <c r="AA14" s="166"/>
      <c r="AB14" s="166"/>
      <c r="AC14" s="128"/>
      <c r="AD14" s="128"/>
      <c r="AE14" s="126"/>
      <c r="AF14" s="126"/>
    </row>
    <row r="15" spans="1:32" ht="53.25" customHeight="1">
      <c r="A15" s="11">
        <f>1+A14</f>
        <v>3</v>
      </c>
      <c r="B15" s="29">
        <v>44742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 t="s">
        <v>32</v>
      </c>
      <c r="O15" s="63">
        <v>0</v>
      </c>
      <c r="P15" s="21" t="s">
        <v>41</v>
      </c>
      <c r="Q15" s="123">
        <v>0</v>
      </c>
      <c r="R15" s="73" t="s">
        <v>39</v>
      </c>
      <c r="S15" s="136">
        <v>0</v>
      </c>
      <c r="T15" s="76">
        <f>Q15*S15</f>
        <v>0</v>
      </c>
      <c r="U15" s="43" t="s">
        <v>40</v>
      </c>
      <c r="V15" s="133" t="s">
        <v>80</v>
      </c>
      <c r="W15" s="227"/>
      <c r="X15" s="227"/>
      <c r="Y15" s="166"/>
      <c r="Z15" s="166"/>
      <c r="AA15" s="166"/>
      <c r="AB15" s="166"/>
      <c r="AC15" s="128"/>
      <c r="AD15" s="128"/>
      <c r="AE15" s="126"/>
      <c r="AF15" s="126"/>
    </row>
    <row r="16" spans="1:32" ht="44.25" customHeight="1">
      <c r="A16" s="11">
        <v>4</v>
      </c>
      <c r="B16" s="29">
        <v>44742</v>
      </c>
      <c r="C16" s="64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 t="s">
        <v>32</v>
      </c>
      <c r="O16" s="63">
        <v>0</v>
      </c>
      <c r="P16" s="21" t="s">
        <v>42</v>
      </c>
      <c r="Q16" s="78">
        <v>0.03338</v>
      </c>
      <c r="R16" s="77" t="s">
        <v>43</v>
      </c>
      <c r="S16" s="136">
        <v>40</v>
      </c>
      <c r="T16" s="76">
        <f>Q16*S16</f>
        <v>1.3352</v>
      </c>
      <c r="U16" s="43" t="s">
        <v>44</v>
      </c>
      <c r="V16" s="134" t="s">
        <v>45</v>
      </c>
      <c r="W16" s="230"/>
      <c r="X16" s="230"/>
      <c r="Y16" s="230"/>
      <c r="Z16" s="230"/>
      <c r="AA16" s="230"/>
      <c r="AB16" s="230"/>
      <c r="AC16" s="230"/>
      <c r="AD16" s="128"/>
      <c r="AE16" s="126"/>
      <c r="AF16" s="126"/>
    </row>
    <row r="17" spans="1:32" ht="18.75" customHeight="1">
      <c r="A17" s="11">
        <v>5</v>
      </c>
      <c r="B17" s="42">
        <v>44727</v>
      </c>
      <c r="C17" s="40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 t="s">
        <v>47</v>
      </c>
      <c r="P17" s="34" t="s">
        <v>91</v>
      </c>
      <c r="Q17" s="45">
        <v>0.0481</v>
      </c>
      <c r="R17" s="51" t="s">
        <v>48</v>
      </c>
      <c r="S17" s="65">
        <v>20</v>
      </c>
      <c r="T17" s="208">
        <f aca="true" t="shared" si="0" ref="T17:T48">Q17*S17</f>
        <v>0.962</v>
      </c>
      <c r="U17" s="145" t="s">
        <v>90</v>
      </c>
      <c r="V17" s="144" t="s">
        <v>100</v>
      </c>
      <c r="W17" s="184"/>
      <c r="X17" s="128"/>
      <c r="Y17" s="128"/>
      <c r="Z17" s="128"/>
      <c r="AA17" s="128"/>
      <c r="AB17" s="128"/>
      <c r="AC17" s="128"/>
      <c r="AD17" s="128"/>
      <c r="AE17" s="126"/>
      <c r="AF17" s="126"/>
    </row>
    <row r="18" spans="1:32" ht="18.75" customHeight="1">
      <c r="A18" s="11">
        <v>6</v>
      </c>
      <c r="B18" s="42">
        <v>44732</v>
      </c>
      <c r="C18" s="40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34" t="s">
        <v>91</v>
      </c>
      <c r="Q18" s="45">
        <v>0.04912</v>
      </c>
      <c r="R18" s="51" t="s">
        <v>48</v>
      </c>
      <c r="S18" s="65">
        <v>10.18</v>
      </c>
      <c r="T18" s="208">
        <v>0.5</v>
      </c>
      <c r="U18" s="145" t="s">
        <v>92</v>
      </c>
      <c r="V18" s="144" t="s">
        <v>106</v>
      </c>
      <c r="W18" s="231"/>
      <c r="X18" s="232"/>
      <c r="Y18" s="128"/>
      <c r="Z18" s="128"/>
      <c r="AA18" s="128"/>
      <c r="AB18" s="128"/>
      <c r="AC18" s="128"/>
      <c r="AD18" s="128"/>
      <c r="AE18" s="126"/>
      <c r="AF18" s="126"/>
    </row>
    <row r="19" spans="1:32" ht="18" customHeight="1">
      <c r="A19" s="11">
        <v>7</v>
      </c>
      <c r="B19" s="42">
        <v>44719</v>
      </c>
      <c r="C19" s="40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>
        <v>0</v>
      </c>
      <c r="P19" s="34" t="s">
        <v>91</v>
      </c>
      <c r="Q19" s="45">
        <v>0.0481</v>
      </c>
      <c r="R19" s="51" t="s">
        <v>48</v>
      </c>
      <c r="S19" s="65">
        <v>10</v>
      </c>
      <c r="T19" s="208">
        <f t="shared" si="0"/>
        <v>0.481</v>
      </c>
      <c r="U19" s="34" t="s">
        <v>98</v>
      </c>
      <c r="V19" s="144" t="s">
        <v>111</v>
      </c>
      <c r="W19" s="184"/>
      <c r="X19" s="128"/>
      <c r="Y19" s="128"/>
      <c r="Z19" s="128"/>
      <c r="AA19" s="128"/>
      <c r="AB19" s="128"/>
      <c r="AC19" s="128"/>
      <c r="AD19" s="128"/>
      <c r="AE19" s="126"/>
      <c r="AF19" s="126"/>
    </row>
    <row r="20" spans="1:32" ht="18.75" customHeight="1">
      <c r="A20" s="11">
        <v>8</v>
      </c>
      <c r="B20" s="42">
        <v>44715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34" t="s">
        <v>112</v>
      </c>
      <c r="Q20" s="45">
        <v>0.252</v>
      </c>
      <c r="R20" s="51" t="s">
        <v>46</v>
      </c>
      <c r="S20" s="65">
        <v>1</v>
      </c>
      <c r="T20" s="208">
        <f t="shared" si="0"/>
        <v>0.252</v>
      </c>
      <c r="U20" s="145" t="s">
        <v>116</v>
      </c>
      <c r="V20" s="144" t="s">
        <v>117</v>
      </c>
      <c r="W20" s="231"/>
      <c r="X20" s="232"/>
      <c r="Y20" s="128"/>
      <c r="Z20" s="128"/>
      <c r="AA20" s="128"/>
      <c r="AB20" s="128"/>
      <c r="AC20" s="128"/>
      <c r="AD20" s="128"/>
      <c r="AE20" s="126"/>
      <c r="AF20" s="126"/>
    </row>
    <row r="21" spans="1:32" ht="16.5" customHeight="1">
      <c r="A21" s="11">
        <v>9</v>
      </c>
      <c r="B21" s="42">
        <v>44715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34" t="s">
        <v>113</v>
      </c>
      <c r="Q21" s="45">
        <v>4.765</v>
      </c>
      <c r="R21" s="51" t="s">
        <v>46</v>
      </c>
      <c r="S21" s="65">
        <v>1</v>
      </c>
      <c r="T21" s="208">
        <f t="shared" si="0"/>
        <v>4.765</v>
      </c>
      <c r="U21" s="145" t="s">
        <v>114</v>
      </c>
      <c r="V21" s="144" t="s">
        <v>115</v>
      </c>
      <c r="W21" s="231"/>
      <c r="X21" s="232"/>
      <c r="Y21" s="128"/>
      <c r="Z21" s="128"/>
      <c r="AA21" s="128"/>
      <c r="AB21" s="128"/>
      <c r="AC21" s="128"/>
      <c r="AD21" s="128"/>
      <c r="AE21" s="126"/>
      <c r="AF21" s="126"/>
    </row>
    <row r="22" spans="1:32" ht="18.75" customHeight="1">
      <c r="A22" s="11">
        <v>10</v>
      </c>
      <c r="B22" s="42">
        <v>44715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34" t="s">
        <v>91</v>
      </c>
      <c r="Q22" s="45">
        <v>0.048</v>
      </c>
      <c r="R22" s="51" t="s">
        <v>48</v>
      </c>
      <c r="S22" s="65">
        <v>20</v>
      </c>
      <c r="T22" s="208">
        <f>Q22*S22</f>
        <v>0.96</v>
      </c>
      <c r="U22" s="145" t="s">
        <v>118</v>
      </c>
      <c r="V22" s="144" t="s">
        <v>119</v>
      </c>
      <c r="W22" s="231"/>
      <c r="X22" s="232"/>
      <c r="Y22" s="128"/>
      <c r="Z22" s="128"/>
      <c r="AA22" s="128"/>
      <c r="AB22" s="128"/>
      <c r="AC22" s="128"/>
      <c r="AD22" s="128"/>
      <c r="AE22" s="126"/>
      <c r="AF22" s="126"/>
    </row>
    <row r="23" spans="1:32" ht="18.75" customHeight="1">
      <c r="A23" s="11">
        <v>11</v>
      </c>
      <c r="B23" s="42">
        <v>44718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34" t="s">
        <v>120</v>
      </c>
      <c r="Q23" s="45">
        <v>0.495</v>
      </c>
      <c r="R23" s="51" t="s">
        <v>46</v>
      </c>
      <c r="S23" s="65">
        <v>1</v>
      </c>
      <c r="T23" s="208">
        <f t="shared" si="0"/>
        <v>0.495</v>
      </c>
      <c r="U23" s="145" t="s">
        <v>114</v>
      </c>
      <c r="V23" s="144" t="s">
        <v>128</v>
      </c>
      <c r="W23" s="220"/>
      <c r="X23" s="128"/>
      <c r="Y23" s="128"/>
      <c r="Z23" s="128"/>
      <c r="AA23" s="128"/>
      <c r="AB23" s="128"/>
      <c r="AC23" s="128"/>
      <c r="AD23" s="128"/>
      <c r="AE23" s="126"/>
      <c r="AF23" s="126"/>
    </row>
    <row r="24" spans="1:32" ht="18.75" customHeight="1">
      <c r="A24" s="11">
        <v>12</v>
      </c>
      <c r="B24" s="42">
        <v>44718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4" t="s">
        <v>121</v>
      </c>
      <c r="Q24" s="45">
        <v>0.36</v>
      </c>
      <c r="R24" s="51" t="s">
        <v>46</v>
      </c>
      <c r="S24" s="65">
        <v>1</v>
      </c>
      <c r="T24" s="208">
        <f t="shared" si="0"/>
        <v>0.36</v>
      </c>
      <c r="U24" s="145" t="s">
        <v>114</v>
      </c>
      <c r="V24" s="144" t="s">
        <v>128</v>
      </c>
      <c r="W24" s="220"/>
      <c r="X24" s="128"/>
      <c r="Y24" s="128"/>
      <c r="Z24" s="128"/>
      <c r="AA24" s="128"/>
      <c r="AB24" s="128"/>
      <c r="AC24" s="128"/>
      <c r="AD24" s="128"/>
      <c r="AE24" s="126"/>
      <c r="AF24" s="126"/>
    </row>
    <row r="25" spans="1:32" ht="18.75" customHeight="1">
      <c r="A25" s="11">
        <v>13</v>
      </c>
      <c r="B25" s="42">
        <v>44718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 t="s">
        <v>47</v>
      </c>
      <c r="P25" s="49" t="s">
        <v>127</v>
      </c>
      <c r="Q25" s="45">
        <v>0.185</v>
      </c>
      <c r="R25" s="51" t="s">
        <v>46</v>
      </c>
      <c r="S25" s="65">
        <v>1</v>
      </c>
      <c r="T25" s="208">
        <f>Q25*S25</f>
        <v>0.185</v>
      </c>
      <c r="U25" s="145" t="s">
        <v>114</v>
      </c>
      <c r="V25" s="144" t="s">
        <v>128</v>
      </c>
      <c r="W25" s="220"/>
      <c r="X25" s="128"/>
      <c r="Y25" s="128"/>
      <c r="Z25" s="128"/>
      <c r="AA25" s="128"/>
      <c r="AB25" s="128"/>
      <c r="AC25" s="128"/>
      <c r="AD25" s="128"/>
      <c r="AE25" s="126"/>
      <c r="AF25" s="126"/>
    </row>
    <row r="26" spans="1:32" ht="18.75" customHeight="1">
      <c r="A26" s="11">
        <v>14</v>
      </c>
      <c r="B26" s="42">
        <v>44718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21" t="s">
        <v>122</v>
      </c>
      <c r="Q26" s="45">
        <v>0.47</v>
      </c>
      <c r="R26" s="51" t="s">
        <v>48</v>
      </c>
      <c r="S26" s="65">
        <v>1</v>
      </c>
      <c r="T26" s="208">
        <f>Q26*S26</f>
        <v>0.47</v>
      </c>
      <c r="U26" s="145" t="s">
        <v>114</v>
      </c>
      <c r="V26" s="144" t="s">
        <v>126</v>
      </c>
      <c r="W26" s="220"/>
      <c r="X26" s="128"/>
      <c r="Y26" s="128"/>
      <c r="Z26" s="128"/>
      <c r="AA26" s="128"/>
      <c r="AB26" s="128"/>
      <c r="AC26" s="128"/>
      <c r="AD26" s="128"/>
      <c r="AE26" s="126"/>
      <c r="AF26" s="126"/>
    </row>
    <row r="27" spans="1:32" ht="18.75" customHeight="1">
      <c r="A27" s="11">
        <v>15</v>
      </c>
      <c r="B27" s="41">
        <v>44719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 t="s">
        <v>47</v>
      </c>
      <c r="P27" s="49" t="s">
        <v>123</v>
      </c>
      <c r="Q27" s="45">
        <v>2.84199</v>
      </c>
      <c r="R27" s="51" t="s">
        <v>46</v>
      </c>
      <c r="S27" s="65">
        <v>1</v>
      </c>
      <c r="T27" s="208">
        <v>2.84199</v>
      </c>
      <c r="U27" s="145" t="s">
        <v>114</v>
      </c>
      <c r="V27" s="144" t="s">
        <v>129</v>
      </c>
      <c r="W27" s="220"/>
      <c r="X27" s="128"/>
      <c r="Y27" s="128"/>
      <c r="Z27" s="128"/>
      <c r="AA27" s="128"/>
      <c r="AB27" s="128"/>
      <c r="AC27" s="128"/>
      <c r="AD27" s="128"/>
      <c r="AE27" s="126"/>
      <c r="AF27" s="126"/>
    </row>
    <row r="28" spans="1:32" ht="20.25" customHeight="1">
      <c r="A28" s="11">
        <v>16</v>
      </c>
      <c r="B28" s="41">
        <v>44719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>
        <v>0</v>
      </c>
      <c r="P28" s="49" t="s">
        <v>124</v>
      </c>
      <c r="Q28" s="45">
        <v>0.02934</v>
      </c>
      <c r="R28" s="51" t="s">
        <v>46</v>
      </c>
      <c r="S28" s="65">
        <v>2</v>
      </c>
      <c r="T28" s="208">
        <v>0.05867</v>
      </c>
      <c r="U28" s="145" t="s">
        <v>114</v>
      </c>
      <c r="V28" s="144" t="s">
        <v>129</v>
      </c>
      <c r="W28" s="220"/>
      <c r="X28" s="128"/>
      <c r="Y28" s="128"/>
      <c r="Z28" s="128"/>
      <c r="AA28" s="128"/>
      <c r="AB28" s="128"/>
      <c r="AC28" s="128"/>
      <c r="AD28" s="128"/>
      <c r="AE28" s="126"/>
      <c r="AF28" s="126"/>
    </row>
    <row r="29" spans="1:32" ht="18.75" customHeight="1">
      <c r="A29" s="11">
        <v>17</v>
      </c>
      <c r="B29" s="41">
        <v>44719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>
        <v>0</v>
      </c>
      <c r="P29" s="49" t="s">
        <v>125</v>
      </c>
      <c r="Q29" s="45">
        <v>0.01062</v>
      </c>
      <c r="R29" s="51" t="s">
        <v>46</v>
      </c>
      <c r="S29" s="65">
        <v>7</v>
      </c>
      <c r="T29" s="208">
        <f t="shared" si="0"/>
        <v>0.07433999999999999</v>
      </c>
      <c r="U29" s="145" t="s">
        <v>114</v>
      </c>
      <c r="V29" s="144" t="s">
        <v>129</v>
      </c>
      <c r="W29" s="220"/>
      <c r="X29" s="128"/>
      <c r="Y29" s="128"/>
      <c r="Z29" s="128"/>
      <c r="AA29" s="128"/>
      <c r="AB29" s="128"/>
      <c r="AC29" s="128"/>
      <c r="AD29" s="128"/>
      <c r="AE29" s="126"/>
      <c r="AF29" s="126"/>
    </row>
    <row r="30" spans="1:32" ht="18.75" customHeight="1">
      <c r="A30" s="11">
        <v>18</v>
      </c>
      <c r="B30" s="41">
        <v>44720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 t="s">
        <v>47</v>
      </c>
      <c r="P30" s="21" t="s">
        <v>130</v>
      </c>
      <c r="Q30" s="45">
        <v>0.45</v>
      </c>
      <c r="R30" s="51" t="s">
        <v>46</v>
      </c>
      <c r="S30" s="65">
        <v>1</v>
      </c>
      <c r="T30" s="208">
        <f t="shared" si="0"/>
        <v>0.45</v>
      </c>
      <c r="U30" s="34" t="s">
        <v>132</v>
      </c>
      <c r="V30" s="144" t="s">
        <v>134</v>
      </c>
      <c r="W30" s="220"/>
      <c r="X30" s="128"/>
      <c r="Y30" s="128"/>
      <c r="Z30" s="128"/>
      <c r="AA30" s="128"/>
      <c r="AB30" s="128"/>
      <c r="AC30" s="128"/>
      <c r="AD30" s="128"/>
      <c r="AE30" s="126"/>
      <c r="AF30" s="126"/>
    </row>
    <row r="31" spans="1:32" ht="18.75" customHeight="1">
      <c r="A31" s="11">
        <v>19</v>
      </c>
      <c r="B31" s="41">
        <v>44720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>
        <v>0</v>
      </c>
      <c r="P31" s="49" t="s">
        <v>131</v>
      </c>
      <c r="Q31" s="45">
        <v>40</v>
      </c>
      <c r="R31" s="51" t="s">
        <v>46</v>
      </c>
      <c r="S31" s="65">
        <v>1</v>
      </c>
      <c r="T31" s="208">
        <f t="shared" si="0"/>
        <v>40</v>
      </c>
      <c r="U31" s="34" t="s">
        <v>132</v>
      </c>
      <c r="V31" s="144" t="s">
        <v>133</v>
      </c>
      <c r="W31" s="220"/>
      <c r="X31" s="128"/>
      <c r="Y31" s="128"/>
      <c r="Z31" s="128"/>
      <c r="AA31" s="128"/>
      <c r="AB31" s="128"/>
      <c r="AC31" s="128"/>
      <c r="AD31" s="128"/>
      <c r="AE31" s="126"/>
      <c r="AF31" s="126"/>
    </row>
    <row r="32" spans="1:32" ht="18.75" customHeight="1">
      <c r="A32" s="11">
        <v>20</v>
      </c>
      <c r="B32" s="41">
        <v>44719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21" t="s">
        <v>135</v>
      </c>
      <c r="Q32" s="75">
        <v>6.64</v>
      </c>
      <c r="R32" s="51" t="s">
        <v>46</v>
      </c>
      <c r="S32" s="65">
        <v>1</v>
      </c>
      <c r="T32" s="208">
        <f t="shared" si="0"/>
        <v>6.64</v>
      </c>
      <c r="U32" s="145" t="s">
        <v>139</v>
      </c>
      <c r="V32" s="144" t="s">
        <v>140</v>
      </c>
      <c r="W32" s="220"/>
      <c r="X32" s="128"/>
      <c r="Y32" s="128"/>
      <c r="Z32" s="128"/>
      <c r="AA32" s="128"/>
      <c r="AB32" s="128"/>
      <c r="AC32" s="128"/>
      <c r="AD32" s="128"/>
      <c r="AE32" s="126"/>
      <c r="AF32" s="126"/>
    </row>
    <row r="33" spans="1:32" ht="18.75" customHeight="1">
      <c r="A33" s="11">
        <v>21</v>
      </c>
      <c r="B33" s="41">
        <v>44718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192" t="s">
        <v>136</v>
      </c>
      <c r="Q33" s="211">
        <v>0.39</v>
      </c>
      <c r="R33" s="51" t="s">
        <v>46</v>
      </c>
      <c r="S33" s="212">
        <v>24</v>
      </c>
      <c r="T33" s="209">
        <f t="shared" si="0"/>
        <v>9.36</v>
      </c>
      <c r="U33" s="195" t="s">
        <v>137</v>
      </c>
      <c r="V33" s="144" t="s">
        <v>138</v>
      </c>
      <c r="W33" s="220"/>
      <c r="X33" s="128"/>
      <c r="Y33" s="128"/>
      <c r="Z33" s="128"/>
      <c r="AA33" s="128"/>
      <c r="AB33" s="128"/>
      <c r="AC33" s="128"/>
      <c r="AD33" s="128"/>
      <c r="AE33" s="126"/>
      <c r="AF33" s="126"/>
    </row>
    <row r="34" spans="1:32" ht="18.75" customHeight="1">
      <c r="A34" s="11">
        <v>22</v>
      </c>
      <c r="B34" s="12">
        <v>44720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196" t="s">
        <v>142</v>
      </c>
      <c r="Q34" s="193">
        <v>0.025</v>
      </c>
      <c r="R34" s="51" t="s">
        <v>46</v>
      </c>
      <c r="S34" s="194">
        <v>6</v>
      </c>
      <c r="T34" s="209">
        <f t="shared" si="0"/>
        <v>0.15000000000000002</v>
      </c>
      <c r="U34" s="197" t="s">
        <v>148</v>
      </c>
      <c r="V34" s="144" t="s">
        <v>149</v>
      </c>
      <c r="W34" s="220"/>
      <c r="X34" s="213"/>
      <c r="Y34" s="128"/>
      <c r="Z34" s="128"/>
      <c r="AA34" s="128"/>
      <c r="AB34" s="128"/>
      <c r="AC34" s="128"/>
      <c r="AD34" s="128"/>
      <c r="AE34" s="126"/>
      <c r="AF34" s="126"/>
    </row>
    <row r="35" spans="1:32" ht="21" customHeight="1">
      <c r="A35" s="11">
        <v>23</v>
      </c>
      <c r="B35" s="41">
        <v>44720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 t="s">
        <v>47</v>
      </c>
      <c r="P35" s="198" t="s">
        <v>143</v>
      </c>
      <c r="Q35" s="193">
        <v>0.002</v>
      </c>
      <c r="R35" s="51" t="s">
        <v>46</v>
      </c>
      <c r="S35" s="194">
        <v>500</v>
      </c>
      <c r="T35" s="209">
        <f t="shared" si="0"/>
        <v>1</v>
      </c>
      <c r="U35" s="197" t="s">
        <v>148</v>
      </c>
      <c r="V35" s="144" t="s">
        <v>149</v>
      </c>
      <c r="W35" s="220"/>
      <c r="X35" s="128"/>
      <c r="Y35" s="128"/>
      <c r="Z35" s="128"/>
      <c r="AA35" s="128"/>
      <c r="AB35" s="128"/>
      <c r="AC35" s="128"/>
      <c r="AD35" s="128"/>
      <c r="AE35" s="126"/>
      <c r="AF35" s="126"/>
    </row>
    <row r="36" spans="1:32" ht="18" customHeight="1">
      <c r="A36" s="11">
        <v>24</v>
      </c>
      <c r="B36" s="12">
        <v>44720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 t="s">
        <v>47</v>
      </c>
      <c r="P36" s="199" t="s">
        <v>144</v>
      </c>
      <c r="Q36" s="193">
        <v>0.02</v>
      </c>
      <c r="R36" s="51" t="s">
        <v>46</v>
      </c>
      <c r="S36" s="194">
        <v>2</v>
      </c>
      <c r="T36" s="209">
        <f t="shared" si="0"/>
        <v>0.04</v>
      </c>
      <c r="U36" s="197" t="s">
        <v>148</v>
      </c>
      <c r="V36" s="144" t="s">
        <v>149</v>
      </c>
      <c r="W36" s="220"/>
      <c r="X36" s="128"/>
      <c r="Y36" s="128"/>
      <c r="Z36" s="128"/>
      <c r="AA36" s="128"/>
      <c r="AB36" s="128"/>
      <c r="AC36" s="128"/>
      <c r="AD36" s="128"/>
      <c r="AE36" s="126"/>
      <c r="AF36" s="126"/>
    </row>
    <row r="37" spans="1:32" ht="18.75" customHeight="1">
      <c r="A37" s="11">
        <v>25</v>
      </c>
      <c r="B37" s="41">
        <v>44720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199" t="s">
        <v>144</v>
      </c>
      <c r="Q37" s="193">
        <v>0.016</v>
      </c>
      <c r="R37" s="51" t="s">
        <v>46</v>
      </c>
      <c r="S37" s="194">
        <v>4</v>
      </c>
      <c r="T37" s="209">
        <f t="shared" si="0"/>
        <v>0.064</v>
      </c>
      <c r="U37" s="197" t="s">
        <v>148</v>
      </c>
      <c r="V37" s="144" t="s">
        <v>149</v>
      </c>
      <c r="W37" s="220"/>
      <c r="X37" s="128"/>
      <c r="Y37" s="128"/>
      <c r="Z37" s="128"/>
      <c r="AA37" s="128"/>
      <c r="AB37" s="128"/>
      <c r="AC37" s="128"/>
      <c r="AD37" s="128"/>
      <c r="AE37" s="126"/>
      <c r="AF37" s="126"/>
    </row>
    <row r="38" spans="1:32" ht="21.75" customHeight="1">
      <c r="A38" s="11">
        <v>26</v>
      </c>
      <c r="B38" s="12">
        <v>44720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98" t="s">
        <v>146</v>
      </c>
      <c r="Q38" s="193">
        <v>0.188</v>
      </c>
      <c r="R38" s="51" t="s">
        <v>46</v>
      </c>
      <c r="S38" s="194">
        <v>15</v>
      </c>
      <c r="T38" s="209">
        <f t="shared" si="0"/>
        <v>2.82</v>
      </c>
      <c r="U38" s="197" t="s">
        <v>148</v>
      </c>
      <c r="V38" s="144" t="s">
        <v>149</v>
      </c>
      <c r="W38" s="220"/>
      <c r="X38" s="128"/>
      <c r="Y38" s="128"/>
      <c r="Z38" s="128"/>
      <c r="AA38" s="128"/>
      <c r="AB38" s="128"/>
      <c r="AC38" s="128"/>
      <c r="AD38" s="128"/>
      <c r="AE38" s="126"/>
      <c r="AF38" s="126"/>
    </row>
    <row r="39" spans="1:32" ht="18.75" customHeight="1">
      <c r="A39" s="11">
        <v>27</v>
      </c>
      <c r="B39" s="41">
        <v>44720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198" t="s">
        <v>147</v>
      </c>
      <c r="Q39" s="193">
        <v>0.058</v>
      </c>
      <c r="R39" s="51" t="s">
        <v>46</v>
      </c>
      <c r="S39" s="194">
        <v>1</v>
      </c>
      <c r="T39" s="209">
        <f t="shared" si="0"/>
        <v>0.058</v>
      </c>
      <c r="U39" s="197" t="s">
        <v>148</v>
      </c>
      <c r="V39" s="144" t="s">
        <v>149</v>
      </c>
      <c r="W39" s="220"/>
      <c r="X39" s="128"/>
      <c r="Y39" s="128"/>
      <c r="Z39" s="128"/>
      <c r="AA39" s="128"/>
      <c r="AB39" s="128"/>
      <c r="AC39" s="128"/>
      <c r="AD39" s="128"/>
      <c r="AE39" s="126"/>
      <c r="AF39" s="126"/>
    </row>
    <row r="40" spans="1:32" ht="17.25" customHeight="1">
      <c r="A40" s="11">
        <v>28</v>
      </c>
      <c r="B40" s="12">
        <v>44720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>
        <v>0</v>
      </c>
      <c r="P40" s="198" t="s">
        <v>145</v>
      </c>
      <c r="Q40" s="193">
        <v>0.178</v>
      </c>
      <c r="R40" s="51" t="s">
        <v>46</v>
      </c>
      <c r="S40" s="194">
        <v>5</v>
      </c>
      <c r="T40" s="209">
        <f t="shared" si="0"/>
        <v>0.8899999999999999</v>
      </c>
      <c r="U40" s="197" t="s">
        <v>148</v>
      </c>
      <c r="V40" s="144" t="s">
        <v>149</v>
      </c>
      <c r="W40" s="220"/>
      <c r="X40" s="128"/>
      <c r="Y40" s="128"/>
      <c r="Z40" s="128"/>
      <c r="AA40" s="128"/>
      <c r="AB40" s="128"/>
      <c r="AC40" s="128"/>
      <c r="AD40" s="128"/>
      <c r="AE40" s="126"/>
      <c r="AF40" s="126"/>
    </row>
    <row r="41" spans="1:32" ht="17.25" customHeight="1">
      <c r="A41" s="11">
        <v>29</v>
      </c>
      <c r="B41" s="12">
        <v>44722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>
        <v>0</v>
      </c>
      <c r="P41" s="198" t="s">
        <v>150</v>
      </c>
      <c r="Q41" s="193">
        <v>1.4</v>
      </c>
      <c r="R41" s="51" t="s">
        <v>46</v>
      </c>
      <c r="S41" s="194">
        <v>1</v>
      </c>
      <c r="T41" s="209">
        <f t="shared" si="0"/>
        <v>1.4</v>
      </c>
      <c r="U41" s="34" t="s">
        <v>132</v>
      </c>
      <c r="V41" s="144" t="s">
        <v>153</v>
      </c>
      <c r="W41" s="220"/>
      <c r="X41" s="128"/>
      <c r="Y41" s="128"/>
      <c r="Z41" s="128"/>
      <c r="AA41" s="128"/>
      <c r="AB41" s="128"/>
      <c r="AC41" s="128"/>
      <c r="AD41" s="128"/>
      <c r="AE41" s="126"/>
      <c r="AF41" s="126"/>
    </row>
    <row r="42" spans="1:32" ht="17.25" customHeight="1">
      <c r="A42" s="11">
        <v>30</v>
      </c>
      <c r="B42" s="12">
        <v>44721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198" t="s">
        <v>151</v>
      </c>
      <c r="Q42" s="193">
        <v>0.48</v>
      </c>
      <c r="R42" s="51" t="s">
        <v>46</v>
      </c>
      <c r="S42" s="194">
        <v>1</v>
      </c>
      <c r="T42" s="209">
        <f t="shared" si="0"/>
        <v>0.48</v>
      </c>
      <c r="U42" s="197" t="s">
        <v>154</v>
      </c>
      <c r="V42" s="144" t="s">
        <v>155</v>
      </c>
      <c r="W42" s="220"/>
      <c r="X42" s="128"/>
      <c r="Y42" s="128"/>
      <c r="Z42" s="128"/>
      <c r="AA42" s="128"/>
      <c r="AB42" s="128"/>
      <c r="AC42" s="128"/>
      <c r="AD42" s="128"/>
      <c r="AE42" s="126"/>
      <c r="AF42" s="126"/>
    </row>
    <row r="43" spans="1:32" ht="17.25" customHeight="1">
      <c r="A43" s="11">
        <v>31</v>
      </c>
      <c r="B43" s="12">
        <v>44721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198" t="s">
        <v>152</v>
      </c>
      <c r="Q43" s="193">
        <v>0.39</v>
      </c>
      <c r="R43" s="51" t="s">
        <v>46</v>
      </c>
      <c r="S43" s="194">
        <v>1</v>
      </c>
      <c r="T43" s="209">
        <f t="shared" si="0"/>
        <v>0.39</v>
      </c>
      <c r="U43" s="197" t="s">
        <v>154</v>
      </c>
      <c r="V43" s="144" t="s">
        <v>155</v>
      </c>
      <c r="W43" s="220"/>
      <c r="X43" s="128"/>
      <c r="Y43" s="128"/>
      <c r="Z43" s="128"/>
      <c r="AA43" s="128"/>
      <c r="AB43" s="128"/>
      <c r="AC43" s="128"/>
      <c r="AD43" s="128"/>
      <c r="AE43" s="126"/>
      <c r="AF43" s="126"/>
    </row>
    <row r="44" spans="1:32" ht="34.5" customHeight="1">
      <c r="A44" s="11">
        <v>32</v>
      </c>
      <c r="B44" s="12">
        <v>44726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114" t="s">
        <v>156</v>
      </c>
      <c r="Q44" s="115">
        <v>0.081</v>
      </c>
      <c r="R44" s="51" t="s">
        <v>46</v>
      </c>
      <c r="S44" s="194">
        <v>30</v>
      </c>
      <c r="T44" s="208">
        <f t="shared" si="0"/>
        <v>2.43</v>
      </c>
      <c r="U44" s="145" t="s">
        <v>163</v>
      </c>
      <c r="V44" s="144" t="s">
        <v>164</v>
      </c>
      <c r="W44" s="220"/>
      <c r="X44" s="128"/>
      <c r="Y44" s="128"/>
      <c r="Z44" s="128"/>
      <c r="AA44" s="128"/>
      <c r="AB44" s="128"/>
      <c r="AC44" s="128"/>
      <c r="AD44" s="128"/>
      <c r="AE44" s="126"/>
      <c r="AF44" s="126"/>
    </row>
    <row r="45" spans="1:32" ht="30" customHeight="1">
      <c r="A45" s="11">
        <v>33</v>
      </c>
      <c r="B45" s="12">
        <v>44726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182" t="s">
        <v>157</v>
      </c>
      <c r="Q45" s="115">
        <v>0.081</v>
      </c>
      <c r="R45" s="51" t="s">
        <v>46</v>
      </c>
      <c r="S45" s="65">
        <v>50</v>
      </c>
      <c r="T45" s="208">
        <f t="shared" si="0"/>
        <v>4.05</v>
      </c>
      <c r="U45" s="145" t="s">
        <v>163</v>
      </c>
      <c r="V45" s="144" t="s">
        <v>164</v>
      </c>
      <c r="W45" s="220"/>
      <c r="X45" s="128"/>
      <c r="Y45" s="128"/>
      <c r="Z45" s="128"/>
      <c r="AA45" s="128"/>
      <c r="AB45" s="128"/>
      <c r="AC45" s="128"/>
      <c r="AD45" s="128"/>
      <c r="AE45" s="126"/>
      <c r="AF45" s="126"/>
    </row>
    <row r="46" spans="1:32" ht="19.5" customHeight="1">
      <c r="A46" s="11">
        <v>34</v>
      </c>
      <c r="B46" s="12">
        <v>44726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82" t="s">
        <v>158</v>
      </c>
      <c r="Q46" s="45">
        <v>3.5</v>
      </c>
      <c r="R46" s="51" t="s">
        <v>46</v>
      </c>
      <c r="S46" s="65">
        <v>1</v>
      </c>
      <c r="T46" s="208">
        <f t="shared" si="0"/>
        <v>3.5</v>
      </c>
      <c r="U46" s="34" t="s">
        <v>132</v>
      </c>
      <c r="V46" s="144" t="s">
        <v>162</v>
      </c>
      <c r="W46" s="220"/>
      <c r="X46" s="128"/>
      <c r="Y46" s="128"/>
      <c r="Z46" s="128"/>
      <c r="AA46" s="128"/>
      <c r="AB46" s="128"/>
      <c r="AC46" s="128"/>
      <c r="AD46" s="128"/>
      <c r="AE46" s="126"/>
      <c r="AF46" s="126"/>
    </row>
    <row r="47" spans="1:32" ht="17.25" customHeight="1">
      <c r="A47" s="11">
        <v>35</v>
      </c>
      <c r="B47" s="12">
        <v>44726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182" t="s">
        <v>159</v>
      </c>
      <c r="Q47" s="45">
        <v>0.058</v>
      </c>
      <c r="R47" s="51" t="s">
        <v>46</v>
      </c>
      <c r="S47" s="65">
        <v>2</v>
      </c>
      <c r="T47" s="208">
        <f t="shared" si="0"/>
        <v>0.116</v>
      </c>
      <c r="U47" s="145" t="s">
        <v>116</v>
      </c>
      <c r="V47" s="144" t="s">
        <v>166</v>
      </c>
      <c r="W47" s="220"/>
      <c r="X47" s="128"/>
      <c r="Y47" s="128"/>
      <c r="Z47" s="128"/>
      <c r="AA47" s="128"/>
      <c r="AB47" s="128"/>
      <c r="AC47" s="128"/>
      <c r="AD47" s="128"/>
      <c r="AE47" s="126"/>
      <c r="AF47" s="126"/>
    </row>
    <row r="48" spans="1:32" ht="17.25" customHeight="1">
      <c r="A48" s="11">
        <v>36</v>
      </c>
      <c r="B48" s="12">
        <v>44726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 t="s">
        <v>47</v>
      </c>
      <c r="P48" s="182" t="s">
        <v>160</v>
      </c>
      <c r="Q48" s="45">
        <v>6.1</v>
      </c>
      <c r="R48" s="51" t="s">
        <v>46</v>
      </c>
      <c r="S48" s="65">
        <v>1</v>
      </c>
      <c r="T48" s="208">
        <f t="shared" si="0"/>
        <v>6.1</v>
      </c>
      <c r="U48" s="145" t="s">
        <v>163</v>
      </c>
      <c r="V48" s="144" t="s">
        <v>165</v>
      </c>
      <c r="W48" s="220"/>
      <c r="X48" s="128"/>
      <c r="Y48" s="128"/>
      <c r="Z48" s="128"/>
      <c r="AA48" s="128"/>
      <c r="AB48" s="128"/>
      <c r="AC48" s="128"/>
      <c r="AD48" s="128"/>
      <c r="AE48" s="126"/>
      <c r="AF48" s="126"/>
    </row>
    <row r="49" spans="1:32" ht="17.25" customHeight="1">
      <c r="A49" s="11">
        <v>37</v>
      </c>
      <c r="B49" s="12">
        <v>44726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49" t="s">
        <v>161</v>
      </c>
      <c r="Q49" s="45">
        <v>1.395</v>
      </c>
      <c r="R49" s="51" t="s">
        <v>46</v>
      </c>
      <c r="S49" s="65">
        <v>1</v>
      </c>
      <c r="T49" s="208">
        <f aca="true" t="shared" si="1" ref="T49:T72">Q49*S49</f>
        <v>1.395</v>
      </c>
      <c r="U49" s="145" t="s">
        <v>163</v>
      </c>
      <c r="V49" s="144" t="s">
        <v>167</v>
      </c>
      <c r="W49" s="220"/>
      <c r="X49" s="128"/>
      <c r="Y49" s="128"/>
      <c r="Z49" s="128"/>
      <c r="AA49" s="128"/>
      <c r="AB49" s="128"/>
      <c r="AC49" s="128"/>
      <c r="AD49" s="128"/>
      <c r="AE49" s="126"/>
      <c r="AF49" s="126"/>
    </row>
    <row r="50" spans="1:32" ht="17.25" customHeight="1">
      <c r="A50" s="11">
        <v>38</v>
      </c>
      <c r="B50" s="12">
        <v>44714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>
        <v>0</v>
      </c>
      <c r="P50" s="183" t="s">
        <v>168</v>
      </c>
      <c r="Q50" s="118">
        <v>0.655</v>
      </c>
      <c r="R50" s="51" t="s">
        <v>46</v>
      </c>
      <c r="S50" s="65">
        <v>1</v>
      </c>
      <c r="T50" s="208">
        <f t="shared" si="1"/>
        <v>0.655</v>
      </c>
      <c r="U50" s="34" t="s">
        <v>169</v>
      </c>
      <c r="V50" s="144" t="s">
        <v>170</v>
      </c>
      <c r="W50" s="173"/>
      <c r="X50" s="128"/>
      <c r="Y50" s="128"/>
      <c r="Z50" s="128"/>
      <c r="AA50" s="128"/>
      <c r="AB50" s="128"/>
      <c r="AC50" s="128"/>
      <c r="AD50" s="128"/>
      <c r="AE50" s="126"/>
      <c r="AF50" s="126"/>
    </row>
    <row r="51" spans="1:32" ht="19.5" customHeight="1">
      <c r="A51" s="11">
        <v>39</v>
      </c>
      <c r="B51" s="12">
        <v>44720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17">
        <v>0</v>
      </c>
      <c r="P51" s="33" t="s">
        <v>173</v>
      </c>
      <c r="Q51" s="149">
        <v>32.1</v>
      </c>
      <c r="R51" s="51" t="s">
        <v>46</v>
      </c>
      <c r="S51" s="65">
        <v>1</v>
      </c>
      <c r="T51" s="208">
        <f t="shared" si="1"/>
        <v>32.1</v>
      </c>
      <c r="U51" s="47" t="s">
        <v>171</v>
      </c>
      <c r="V51" s="144" t="s">
        <v>172</v>
      </c>
      <c r="W51" s="220"/>
      <c r="X51" s="128"/>
      <c r="Y51" s="128"/>
      <c r="Z51" s="128"/>
      <c r="AA51" s="128"/>
      <c r="AB51" s="128"/>
      <c r="AC51" s="128"/>
      <c r="AD51" s="128"/>
      <c r="AE51" s="126"/>
      <c r="AF51" s="126"/>
    </row>
    <row r="52" spans="1:32" ht="17.25" customHeight="1">
      <c r="A52" s="11">
        <v>40</v>
      </c>
      <c r="B52" s="12">
        <v>44715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215" t="s">
        <v>91</v>
      </c>
      <c r="Q52" s="116">
        <v>0.0481</v>
      </c>
      <c r="R52" s="51" t="s">
        <v>48</v>
      </c>
      <c r="S52" s="65">
        <v>20</v>
      </c>
      <c r="T52" s="208">
        <f t="shared" si="1"/>
        <v>0.962</v>
      </c>
      <c r="U52" s="47" t="s">
        <v>90</v>
      </c>
      <c r="V52" s="144" t="s">
        <v>174</v>
      </c>
      <c r="W52" s="220"/>
      <c r="X52" s="128"/>
      <c r="Y52" s="128"/>
      <c r="Z52" s="128"/>
      <c r="AA52" s="128"/>
      <c r="AB52" s="128"/>
      <c r="AC52" s="128"/>
      <c r="AD52" s="128"/>
      <c r="AE52" s="126"/>
      <c r="AF52" s="126"/>
    </row>
    <row r="53" spans="1:32" ht="17.25" customHeight="1">
      <c r="A53" s="11">
        <v>41</v>
      </c>
      <c r="B53" s="12">
        <v>44728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20">
        <v>0</v>
      </c>
      <c r="P53" s="49" t="s">
        <v>175</v>
      </c>
      <c r="Q53" s="45">
        <v>0.325</v>
      </c>
      <c r="R53" s="51" t="s">
        <v>46</v>
      </c>
      <c r="S53" s="65">
        <v>4</v>
      </c>
      <c r="T53" s="208">
        <f t="shared" si="1"/>
        <v>1.3</v>
      </c>
      <c r="U53" s="145" t="s">
        <v>163</v>
      </c>
      <c r="V53" s="144" t="s">
        <v>178</v>
      </c>
      <c r="W53" s="220"/>
      <c r="X53" s="128"/>
      <c r="Y53" s="128"/>
      <c r="Z53" s="128"/>
      <c r="AA53" s="128"/>
      <c r="AB53" s="128"/>
      <c r="AC53" s="128"/>
      <c r="AD53" s="128"/>
      <c r="AE53" s="126"/>
      <c r="AF53" s="126"/>
    </row>
    <row r="54" spans="1:32" ht="17.25" customHeight="1">
      <c r="A54" s="11">
        <v>42</v>
      </c>
      <c r="B54" s="12">
        <v>44727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49" t="s">
        <v>176</v>
      </c>
      <c r="Q54" s="45">
        <v>0.065</v>
      </c>
      <c r="R54" s="51" t="s">
        <v>46</v>
      </c>
      <c r="S54" s="65">
        <v>3</v>
      </c>
      <c r="T54" s="208">
        <f t="shared" si="1"/>
        <v>0.195</v>
      </c>
      <c r="U54" s="145" t="s">
        <v>116</v>
      </c>
      <c r="V54" s="144" t="s">
        <v>180</v>
      </c>
      <c r="W54" s="220"/>
      <c r="X54" s="128"/>
      <c r="Y54" s="128"/>
      <c r="Z54" s="128"/>
      <c r="AA54" s="128"/>
      <c r="AB54" s="128"/>
      <c r="AC54" s="128"/>
      <c r="AD54" s="128"/>
      <c r="AE54" s="126"/>
      <c r="AF54" s="126"/>
    </row>
    <row r="55" spans="1:32" ht="17.25" customHeight="1">
      <c r="A55" s="11">
        <v>43</v>
      </c>
      <c r="B55" s="12">
        <v>44728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177</v>
      </c>
      <c r="Q55" s="45">
        <v>0.038</v>
      </c>
      <c r="R55" s="51" t="s">
        <v>46</v>
      </c>
      <c r="S55" s="65">
        <v>1</v>
      </c>
      <c r="T55" s="208">
        <f t="shared" si="1"/>
        <v>0.038</v>
      </c>
      <c r="U55" s="197" t="s">
        <v>148</v>
      </c>
      <c r="V55" s="144" t="s">
        <v>179</v>
      </c>
      <c r="W55" s="220"/>
      <c r="X55" s="128"/>
      <c r="Y55" s="128"/>
      <c r="Z55" s="128"/>
      <c r="AA55" s="128"/>
      <c r="AB55" s="128"/>
      <c r="AC55" s="128"/>
      <c r="AD55" s="128"/>
      <c r="AE55" s="126"/>
      <c r="AF55" s="126"/>
    </row>
    <row r="56" spans="1:32" ht="17.25" customHeight="1">
      <c r="A56" s="11">
        <v>44</v>
      </c>
      <c r="B56" s="12">
        <v>44713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181</v>
      </c>
      <c r="Q56" s="78">
        <v>0.25</v>
      </c>
      <c r="R56" s="51" t="s">
        <v>46</v>
      </c>
      <c r="S56" s="65">
        <v>1</v>
      </c>
      <c r="T56" s="208">
        <f t="shared" si="1"/>
        <v>0.25</v>
      </c>
      <c r="U56" s="197" t="s">
        <v>187</v>
      </c>
      <c r="V56" s="144" t="s">
        <v>188</v>
      </c>
      <c r="W56" s="220"/>
      <c r="X56" s="128"/>
      <c r="Y56" s="128"/>
      <c r="Z56" s="128"/>
      <c r="AA56" s="128"/>
      <c r="AB56" s="128"/>
      <c r="AC56" s="128"/>
      <c r="AD56" s="128"/>
      <c r="AE56" s="126"/>
      <c r="AF56" s="126"/>
    </row>
    <row r="57" spans="1:32" ht="17.25" customHeight="1">
      <c r="A57" s="11">
        <v>45</v>
      </c>
      <c r="B57" s="12">
        <v>44722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182</v>
      </c>
      <c r="Q57" s="45">
        <v>0.56</v>
      </c>
      <c r="R57" s="51" t="s">
        <v>46</v>
      </c>
      <c r="S57" s="65">
        <v>1</v>
      </c>
      <c r="T57" s="208">
        <f t="shared" si="1"/>
        <v>0.56</v>
      </c>
      <c r="U57" s="197" t="s">
        <v>187</v>
      </c>
      <c r="V57" s="144" t="s">
        <v>189</v>
      </c>
      <c r="W57" s="220"/>
      <c r="X57" s="128"/>
      <c r="Y57" s="128"/>
      <c r="Z57" s="128"/>
      <c r="AA57" s="128"/>
      <c r="AB57" s="128"/>
      <c r="AC57" s="128"/>
      <c r="AD57" s="128"/>
      <c r="AE57" s="126"/>
      <c r="AF57" s="126"/>
    </row>
    <row r="58" spans="1:32" ht="17.25" customHeight="1">
      <c r="A58" s="11">
        <v>46</v>
      </c>
      <c r="B58" s="12">
        <v>44713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183</v>
      </c>
      <c r="Q58" s="45">
        <v>0.35</v>
      </c>
      <c r="R58" s="51" t="s">
        <v>46</v>
      </c>
      <c r="S58" s="65">
        <v>1</v>
      </c>
      <c r="T58" s="208">
        <f t="shared" si="1"/>
        <v>0.35</v>
      </c>
      <c r="U58" s="197" t="s">
        <v>187</v>
      </c>
      <c r="V58" s="144" t="s">
        <v>190</v>
      </c>
      <c r="W58" s="220"/>
      <c r="X58" s="128"/>
      <c r="Y58" s="128"/>
      <c r="Z58" s="128"/>
      <c r="AA58" s="128"/>
      <c r="AB58" s="128"/>
      <c r="AC58" s="128"/>
      <c r="AD58" s="128"/>
      <c r="AE58" s="126"/>
      <c r="AF58" s="126"/>
    </row>
    <row r="59" spans="1:32" ht="17.25" customHeight="1">
      <c r="A59" s="11">
        <v>47</v>
      </c>
      <c r="B59" s="12">
        <v>44713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 t="s">
        <v>47</v>
      </c>
      <c r="P59" s="21" t="s">
        <v>184</v>
      </c>
      <c r="Q59" s="45">
        <v>0.45</v>
      </c>
      <c r="R59" s="51" t="s">
        <v>46</v>
      </c>
      <c r="S59" s="65">
        <v>2</v>
      </c>
      <c r="T59" s="208">
        <f t="shared" si="1"/>
        <v>0.9</v>
      </c>
      <c r="U59" s="197" t="s">
        <v>187</v>
      </c>
      <c r="V59" s="144" t="s">
        <v>191</v>
      </c>
      <c r="W59" s="220"/>
      <c r="X59" s="128"/>
      <c r="Y59" s="128"/>
      <c r="Z59" s="128"/>
      <c r="AA59" s="128"/>
      <c r="AB59" s="128"/>
      <c r="AC59" s="128"/>
      <c r="AD59" s="128"/>
      <c r="AE59" s="126"/>
      <c r="AF59" s="126"/>
    </row>
    <row r="60" spans="1:32" ht="17.25" customHeight="1">
      <c r="A60" s="11">
        <v>48</v>
      </c>
      <c r="B60" s="12">
        <v>44722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185</v>
      </c>
      <c r="Q60" s="45">
        <v>0.97</v>
      </c>
      <c r="R60" s="51" t="s">
        <v>46</v>
      </c>
      <c r="S60" s="65">
        <v>1</v>
      </c>
      <c r="T60" s="208">
        <f t="shared" si="1"/>
        <v>0.97</v>
      </c>
      <c r="U60" s="197" t="s">
        <v>187</v>
      </c>
      <c r="V60" s="144" t="s">
        <v>192</v>
      </c>
      <c r="W60" s="220"/>
      <c r="X60" s="128"/>
      <c r="Y60" s="128"/>
      <c r="Z60" s="128"/>
      <c r="AA60" s="128"/>
      <c r="AB60" s="128"/>
      <c r="AC60" s="128"/>
      <c r="AD60" s="128"/>
      <c r="AE60" s="126"/>
      <c r="AF60" s="126"/>
    </row>
    <row r="61" spans="1:32" ht="17.25" customHeight="1">
      <c r="A61" s="11">
        <v>49</v>
      </c>
      <c r="B61" s="12">
        <v>44713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>
        <v>0</v>
      </c>
      <c r="P61" s="21" t="s">
        <v>186</v>
      </c>
      <c r="Q61" s="45">
        <v>0.6</v>
      </c>
      <c r="R61" s="51" t="s">
        <v>46</v>
      </c>
      <c r="S61" s="65">
        <v>1</v>
      </c>
      <c r="T61" s="208">
        <f t="shared" si="1"/>
        <v>0.6</v>
      </c>
      <c r="U61" s="34" t="s">
        <v>187</v>
      </c>
      <c r="V61" s="144" t="s">
        <v>190</v>
      </c>
      <c r="W61" s="220"/>
      <c r="X61" s="128"/>
      <c r="Y61" s="128"/>
      <c r="Z61" s="128"/>
      <c r="AA61" s="128"/>
      <c r="AB61" s="128"/>
      <c r="AC61" s="128"/>
      <c r="AD61" s="128"/>
      <c r="AE61" s="126"/>
      <c r="AF61" s="126"/>
    </row>
    <row r="62" spans="1:32" ht="17.25" customHeight="1">
      <c r="A62" s="11">
        <v>50</v>
      </c>
      <c r="B62" s="12">
        <v>44733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193</v>
      </c>
      <c r="Q62" s="45">
        <v>3.1</v>
      </c>
      <c r="R62" s="51" t="s">
        <v>46</v>
      </c>
      <c r="S62" s="65">
        <v>1</v>
      </c>
      <c r="T62" s="208">
        <f t="shared" si="1"/>
        <v>3.1</v>
      </c>
      <c r="U62" s="34" t="s">
        <v>132</v>
      </c>
      <c r="V62" s="144" t="s">
        <v>194</v>
      </c>
      <c r="W62" s="173"/>
      <c r="X62" s="128"/>
      <c r="Y62" s="128"/>
      <c r="Z62" s="128"/>
      <c r="AA62" s="128"/>
      <c r="AB62" s="128"/>
      <c r="AC62" s="128"/>
      <c r="AD62" s="128"/>
      <c r="AE62" s="126"/>
      <c r="AF62" s="126"/>
    </row>
    <row r="63" spans="1:32" ht="17.25" customHeight="1">
      <c r="A63" s="11">
        <v>51</v>
      </c>
      <c r="B63" s="12">
        <v>44732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 t="s">
        <v>47</v>
      </c>
      <c r="P63" s="21" t="s">
        <v>195</v>
      </c>
      <c r="Q63" s="45">
        <v>0.28</v>
      </c>
      <c r="R63" s="51" t="s">
        <v>48</v>
      </c>
      <c r="S63" s="65">
        <v>1</v>
      </c>
      <c r="T63" s="208">
        <f t="shared" si="1"/>
        <v>0.28</v>
      </c>
      <c r="U63" s="34" t="s">
        <v>187</v>
      </c>
      <c r="V63" s="144" t="s">
        <v>197</v>
      </c>
      <c r="W63" s="220"/>
      <c r="X63" s="128"/>
      <c r="Y63" s="128"/>
      <c r="Z63" s="128"/>
      <c r="AA63" s="128"/>
      <c r="AB63" s="128"/>
      <c r="AC63" s="128"/>
      <c r="AD63" s="128"/>
      <c r="AE63" s="126"/>
      <c r="AF63" s="126"/>
    </row>
    <row r="64" spans="1:32" ht="17.25" customHeight="1">
      <c r="A64" s="11">
        <v>52</v>
      </c>
      <c r="B64" s="12">
        <v>44727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 t="s">
        <v>47</v>
      </c>
      <c r="P64" s="21" t="s">
        <v>196</v>
      </c>
      <c r="Q64" s="45">
        <v>0.94</v>
      </c>
      <c r="R64" s="51" t="s">
        <v>46</v>
      </c>
      <c r="S64" s="65">
        <v>1</v>
      </c>
      <c r="T64" s="208">
        <f t="shared" si="1"/>
        <v>0.94</v>
      </c>
      <c r="U64" s="34" t="s">
        <v>187</v>
      </c>
      <c r="V64" s="144" t="s">
        <v>198</v>
      </c>
      <c r="W64" s="220"/>
      <c r="X64" s="128"/>
      <c r="Y64" s="128"/>
      <c r="Z64" s="128"/>
      <c r="AA64" s="128"/>
      <c r="AB64" s="128"/>
      <c r="AC64" s="128"/>
      <c r="AD64" s="128"/>
      <c r="AE64" s="126"/>
      <c r="AF64" s="126"/>
    </row>
    <row r="65" spans="1:32" ht="17.25" customHeight="1">
      <c r="A65" s="11">
        <v>53</v>
      </c>
      <c r="B65" s="12">
        <v>44728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>
        <v>0</v>
      </c>
      <c r="P65" s="21" t="s">
        <v>157</v>
      </c>
      <c r="Q65" s="45">
        <v>0.045</v>
      </c>
      <c r="R65" s="51" t="s">
        <v>46</v>
      </c>
      <c r="S65" s="65">
        <v>2</v>
      </c>
      <c r="T65" s="208">
        <f t="shared" si="1"/>
        <v>0.09</v>
      </c>
      <c r="U65" s="34" t="s">
        <v>206</v>
      </c>
      <c r="V65" s="144" t="s">
        <v>207</v>
      </c>
      <c r="W65" s="220"/>
      <c r="X65" s="128"/>
      <c r="Y65" s="128"/>
      <c r="Z65" s="128"/>
      <c r="AA65" s="128"/>
      <c r="AB65" s="128"/>
      <c r="AC65" s="128"/>
      <c r="AD65" s="128"/>
      <c r="AE65" s="126"/>
      <c r="AF65" s="126"/>
    </row>
    <row r="66" spans="1:32" ht="17.25" customHeight="1">
      <c r="A66" s="11">
        <v>54</v>
      </c>
      <c r="B66" s="12">
        <v>44729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>
        <v>0</v>
      </c>
      <c r="P66" s="49" t="s">
        <v>199</v>
      </c>
      <c r="Q66" s="78">
        <v>0.425</v>
      </c>
      <c r="R66" s="51" t="s">
        <v>46</v>
      </c>
      <c r="S66" s="65">
        <v>1</v>
      </c>
      <c r="T66" s="208">
        <f t="shared" si="1"/>
        <v>0.425</v>
      </c>
      <c r="U66" s="34" t="s">
        <v>211</v>
      </c>
      <c r="V66" s="144" t="s">
        <v>212</v>
      </c>
      <c r="W66" s="220"/>
      <c r="X66" s="128"/>
      <c r="Y66" s="128"/>
      <c r="Z66" s="128"/>
      <c r="AA66" s="128"/>
      <c r="AB66" s="128"/>
      <c r="AC66" s="128"/>
      <c r="AD66" s="128"/>
      <c r="AE66" s="126"/>
      <c r="AF66" s="126"/>
    </row>
    <row r="67" spans="1:32" ht="17.25" customHeight="1">
      <c r="A67" s="11">
        <v>55</v>
      </c>
      <c r="B67" s="12">
        <v>44732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49" t="s">
        <v>200</v>
      </c>
      <c r="Q67" s="78">
        <v>0.01106</v>
      </c>
      <c r="R67" s="51" t="s">
        <v>46</v>
      </c>
      <c r="S67" s="65">
        <v>21</v>
      </c>
      <c r="T67" s="208">
        <v>0.23235</v>
      </c>
      <c r="U67" s="34" t="s">
        <v>213</v>
      </c>
      <c r="V67" s="144" t="s">
        <v>214</v>
      </c>
      <c r="W67" s="220"/>
      <c r="X67" s="128"/>
      <c r="Y67" s="128"/>
      <c r="Z67" s="128"/>
      <c r="AA67" s="128"/>
      <c r="AB67" s="128"/>
      <c r="AC67" s="128"/>
      <c r="AD67" s="128"/>
      <c r="AE67" s="126"/>
      <c r="AF67" s="126"/>
    </row>
    <row r="68" spans="1:32" ht="18" customHeight="1">
      <c r="A68" s="11">
        <v>56</v>
      </c>
      <c r="B68" s="12">
        <v>44732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21" t="s">
        <v>201</v>
      </c>
      <c r="Q68" s="45">
        <v>0.046</v>
      </c>
      <c r="R68" s="51" t="s">
        <v>46</v>
      </c>
      <c r="S68" s="65">
        <v>1</v>
      </c>
      <c r="T68" s="208">
        <f t="shared" si="1"/>
        <v>0.046</v>
      </c>
      <c r="U68" s="34" t="s">
        <v>213</v>
      </c>
      <c r="V68" s="144" t="s">
        <v>214</v>
      </c>
      <c r="W68" s="220"/>
      <c r="X68" s="128"/>
      <c r="Y68" s="128"/>
      <c r="Z68" s="128"/>
      <c r="AA68" s="128"/>
      <c r="AB68" s="128"/>
      <c r="AC68" s="128"/>
      <c r="AD68" s="128"/>
      <c r="AE68" s="126"/>
      <c r="AF68" s="126"/>
    </row>
    <row r="69" spans="1:32" ht="17.25" customHeight="1">
      <c r="A69" s="11">
        <v>57</v>
      </c>
      <c r="B69" s="12">
        <v>44732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202</v>
      </c>
      <c r="Q69" s="45">
        <v>0.112</v>
      </c>
      <c r="R69" s="51" t="s">
        <v>46</v>
      </c>
      <c r="S69" s="65">
        <v>1</v>
      </c>
      <c r="T69" s="208">
        <f t="shared" si="1"/>
        <v>0.112</v>
      </c>
      <c r="U69" s="34" t="s">
        <v>213</v>
      </c>
      <c r="V69" s="144" t="s">
        <v>214</v>
      </c>
      <c r="W69" s="220"/>
      <c r="X69" s="128"/>
      <c r="Y69" s="128"/>
      <c r="Z69" s="128"/>
      <c r="AA69" s="128"/>
      <c r="AB69" s="128"/>
      <c r="AC69" s="128"/>
      <c r="AD69" s="128"/>
      <c r="AE69" s="126"/>
      <c r="AF69" s="126"/>
    </row>
    <row r="70" spans="1:32" ht="17.25" customHeight="1">
      <c r="A70" s="11">
        <v>58</v>
      </c>
      <c r="B70" s="12">
        <v>44732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203</v>
      </c>
      <c r="Q70" s="45">
        <v>0.039</v>
      </c>
      <c r="R70" s="51" t="s">
        <v>205</v>
      </c>
      <c r="S70" s="65">
        <v>2</v>
      </c>
      <c r="T70" s="208">
        <f t="shared" si="1"/>
        <v>0.078</v>
      </c>
      <c r="U70" s="34" t="s">
        <v>213</v>
      </c>
      <c r="V70" s="144" t="s">
        <v>214</v>
      </c>
      <c r="W70" s="220"/>
      <c r="X70" s="128"/>
      <c r="Y70" s="128"/>
      <c r="Z70" s="128"/>
      <c r="AA70" s="128"/>
      <c r="AB70" s="128"/>
      <c r="AC70" s="128"/>
      <c r="AD70" s="128"/>
      <c r="AE70" s="126"/>
      <c r="AF70" s="126"/>
    </row>
    <row r="71" spans="1:32" ht="17.25" customHeight="1">
      <c r="A71" s="11">
        <v>59</v>
      </c>
      <c r="B71" s="12">
        <v>44717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204</v>
      </c>
      <c r="Q71" s="45">
        <v>0.065</v>
      </c>
      <c r="R71" s="51" t="s">
        <v>46</v>
      </c>
      <c r="S71" s="65">
        <v>1</v>
      </c>
      <c r="T71" s="208">
        <f t="shared" si="1"/>
        <v>0.065</v>
      </c>
      <c r="U71" s="197" t="s">
        <v>209</v>
      </c>
      <c r="V71" s="144" t="s">
        <v>210</v>
      </c>
      <c r="W71" s="220"/>
      <c r="X71" s="128"/>
      <c r="Y71" s="128"/>
      <c r="Z71" s="128"/>
      <c r="AA71" s="128"/>
      <c r="AB71" s="128"/>
      <c r="AC71" s="128"/>
      <c r="AD71" s="128"/>
      <c r="AE71" s="126"/>
      <c r="AF71" s="126"/>
    </row>
    <row r="72" spans="1:32" ht="17.25" customHeight="1">
      <c r="A72" s="11">
        <v>60</v>
      </c>
      <c r="B72" s="12">
        <v>44732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143</v>
      </c>
      <c r="Q72" s="45">
        <v>0.002</v>
      </c>
      <c r="R72" s="51" t="s">
        <v>46</v>
      </c>
      <c r="S72" s="65">
        <v>100</v>
      </c>
      <c r="T72" s="208">
        <f t="shared" si="1"/>
        <v>0.2</v>
      </c>
      <c r="U72" s="195" t="s">
        <v>215</v>
      </c>
      <c r="V72" s="144" t="s">
        <v>216</v>
      </c>
      <c r="W72" s="220"/>
      <c r="X72" s="128"/>
      <c r="Y72" s="128"/>
      <c r="Z72" s="128"/>
      <c r="AA72" s="128"/>
      <c r="AB72" s="128"/>
      <c r="AC72" s="128"/>
      <c r="AD72" s="128"/>
      <c r="AE72" s="126"/>
      <c r="AF72" s="126"/>
    </row>
    <row r="73" spans="1:32" ht="17.25" customHeight="1">
      <c r="A73" s="11">
        <v>61</v>
      </c>
      <c r="B73" s="12">
        <v>44728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21" t="s">
        <v>157</v>
      </c>
      <c r="Q73" s="45">
        <v>0.045</v>
      </c>
      <c r="R73" s="51" t="s">
        <v>46</v>
      </c>
      <c r="S73" s="65">
        <v>2</v>
      </c>
      <c r="T73" s="208">
        <f>Q73*S73</f>
        <v>0.09</v>
      </c>
      <c r="U73" s="34" t="s">
        <v>206</v>
      </c>
      <c r="V73" s="144" t="s">
        <v>208</v>
      </c>
      <c r="W73" s="220"/>
      <c r="X73" s="128"/>
      <c r="Y73" s="128"/>
      <c r="Z73" s="128"/>
      <c r="AA73" s="128"/>
      <c r="AB73" s="128"/>
      <c r="AC73" s="128"/>
      <c r="AD73" s="128"/>
      <c r="AE73" s="126"/>
      <c r="AF73" s="126"/>
    </row>
    <row r="74" spans="1:32" ht="19.5" customHeight="1">
      <c r="A74" s="11">
        <v>62</v>
      </c>
      <c r="B74" s="12">
        <v>44734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49" t="s">
        <v>217</v>
      </c>
      <c r="Q74" s="45">
        <v>1.4</v>
      </c>
      <c r="R74" s="51" t="s">
        <v>221</v>
      </c>
      <c r="S74" s="65">
        <v>16</v>
      </c>
      <c r="T74" s="208">
        <f>Q74*S74</f>
        <v>22.4</v>
      </c>
      <c r="U74" s="47" t="s">
        <v>163</v>
      </c>
      <c r="V74" s="144" t="s">
        <v>222</v>
      </c>
      <c r="W74" s="220"/>
      <c r="X74" s="128"/>
      <c r="Y74" s="128"/>
      <c r="Z74" s="128"/>
      <c r="AA74" s="128"/>
      <c r="AB74" s="128"/>
      <c r="AC74" s="128"/>
      <c r="AD74" s="128"/>
      <c r="AE74" s="126"/>
      <c r="AF74" s="126"/>
    </row>
    <row r="75" spans="1:32" ht="17.25" customHeight="1">
      <c r="A75" s="11">
        <v>63</v>
      </c>
      <c r="B75" s="12">
        <v>44734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49" t="s">
        <v>218</v>
      </c>
      <c r="Q75" s="45">
        <v>1.7</v>
      </c>
      <c r="R75" s="51" t="s">
        <v>221</v>
      </c>
      <c r="S75" s="65">
        <v>8</v>
      </c>
      <c r="T75" s="208">
        <f aca="true" t="shared" si="2" ref="T75:T87">Q75*S75</f>
        <v>13.6</v>
      </c>
      <c r="U75" s="47" t="s">
        <v>163</v>
      </c>
      <c r="V75" s="144" t="s">
        <v>223</v>
      </c>
      <c r="W75" s="220"/>
      <c r="X75" s="167"/>
      <c r="Y75" s="167"/>
      <c r="Z75" s="128"/>
      <c r="AA75" s="128"/>
      <c r="AB75" s="128"/>
      <c r="AC75" s="128"/>
      <c r="AD75" s="128"/>
      <c r="AE75" s="126"/>
      <c r="AF75" s="126"/>
    </row>
    <row r="76" spans="1:32" ht="33" customHeight="1">
      <c r="A76" s="11">
        <v>64</v>
      </c>
      <c r="B76" s="12">
        <v>44734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21" t="s">
        <v>219</v>
      </c>
      <c r="Q76" s="45">
        <v>0.2977</v>
      </c>
      <c r="R76" s="51" t="s">
        <v>224</v>
      </c>
      <c r="S76" s="65">
        <v>80</v>
      </c>
      <c r="T76" s="208">
        <f t="shared" si="2"/>
        <v>23.816000000000003</v>
      </c>
      <c r="U76" s="47" t="s">
        <v>163</v>
      </c>
      <c r="V76" s="144" t="s">
        <v>223</v>
      </c>
      <c r="W76" s="220"/>
      <c r="X76" s="128"/>
      <c r="Y76" s="128"/>
      <c r="Z76" s="128"/>
      <c r="AA76" s="128"/>
      <c r="AB76" s="128"/>
      <c r="AC76" s="128"/>
      <c r="AD76" s="128"/>
      <c r="AE76" s="126"/>
      <c r="AF76" s="126"/>
    </row>
    <row r="77" spans="1:32" ht="30.75" customHeight="1">
      <c r="A77" s="11">
        <v>65</v>
      </c>
      <c r="B77" s="12">
        <v>44734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 t="s">
        <v>47</v>
      </c>
      <c r="P77" s="49" t="s">
        <v>220</v>
      </c>
      <c r="Q77" s="45">
        <v>0.7110527</v>
      </c>
      <c r="R77" s="51" t="s">
        <v>224</v>
      </c>
      <c r="S77" s="65">
        <v>9.5</v>
      </c>
      <c r="T77" s="208">
        <f t="shared" si="2"/>
        <v>6.7550006499999995</v>
      </c>
      <c r="U77" s="47" t="s">
        <v>163</v>
      </c>
      <c r="V77" s="144" t="s">
        <v>223</v>
      </c>
      <c r="W77" s="220"/>
      <c r="X77" s="128"/>
      <c r="Y77" s="128"/>
      <c r="Z77" s="128"/>
      <c r="AA77" s="128"/>
      <c r="AB77" s="128"/>
      <c r="AC77" s="128"/>
      <c r="AD77" s="128"/>
      <c r="AE77" s="126"/>
      <c r="AF77" s="126"/>
    </row>
    <row r="78" spans="1:32" ht="20.25" customHeight="1">
      <c r="A78" s="11">
        <v>66</v>
      </c>
      <c r="B78" s="12">
        <v>44718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49" t="s">
        <v>225</v>
      </c>
      <c r="Q78" s="45">
        <v>1.3</v>
      </c>
      <c r="R78" s="51" t="s">
        <v>46</v>
      </c>
      <c r="S78" s="65">
        <v>1</v>
      </c>
      <c r="T78" s="208">
        <f t="shared" si="2"/>
        <v>1.3</v>
      </c>
      <c r="U78" s="47" t="s">
        <v>141</v>
      </c>
      <c r="V78" s="144" t="s">
        <v>128</v>
      </c>
      <c r="W78" s="220"/>
      <c r="X78" s="128"/>
      <c r="Y78" s="128"/>
      <c r="Z78" s="128"/>
      <c r="AA78" s="128"/>
      <c r="AB78" s="128"/>
      <c r="AC78" s="128"/>
      <c r="AD78" s="128"/>
      <c r="AE78" s="126"/>
      <c r="AF78" s="126"/>
    </row>
    <row r="79" spans="1:32" ht="20.25" customHeight="1">
      <c r="A79" s="11">
        <v>67</v>
      </c>
      <c r="B79" s="12">
        <v>44718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>
        <v>0</v>
      </c>
      <c r="P79" s="21" t="s">
        <v>226</v>
      </c>
      <c r="Q79" s="45">
        <v>0.25</v>
      </c>
      <c r="R79" s="51" t="s">
        <v>46</v>
      </c>
      <c r="S79" s="65">
        <v>1</v>
      </c>
      <c r="T79" s="208">
        <f t="shared" si="2"/>
        <v>0.25</v>
      </c>
      <c r="U79" s="47" t="s">
        <v>141</v>
      </c>
      <c r="V79" s="144" t="s">
        <v>128</v>
      </c>
      <c r="W79" s="220"/>
      <c r="X79" s="128"/>
      <c r="Y79" s="128"/>
      <c r="Z79" s="128"/>
      <c r="AA79" s="128"/>
      <c r="AB79" s="128"/>
      <c r="AC79" s="128"/>
      <c r="AD79" s="128"/>
      <c r="AE79" s="126"/>
      <c r="AF79" s="126"/>
    </row>
    <row r="80" spans="1:32" ht="18.75" customHeight="1">
      <c r="A80" s="11">
        <v>68</v>
      </c>
      <c r="B80" s="12">
        <v>44734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0" t="s">
        <v>227</v>
      </c>
      <c r="Q80" s="45">
        <v>0.0582</v>
      </c>
      <c r="R80" s="51" t="s">
        <v>46</v>
      </c>
      <c r="S80" s="65">
        <v>3</v>
      </c>
      <c r="T80" s="208">
        <f t="shared" si="2"/>
        <v>0.1746</v>
      </c>
      <c r="U80" s="47" t="s">
        <v>232</v>
      </c>
      <c r="V80" s="144" t="s">
        <v>233</v>
      </c>
      <c r="W80" s="220"/>
      <c r="X80" s="128"/>
      <c r="Y80" s="128"/>
      <c r="Z80" s="128"/>
      <c r="AA80" s="128"/>
      <c r="AB80" s="128"/>
      <c r="AC80" s="128"/>
      <c r="AD80" s="128"/>
      <c r="AE80" s="126"/>
      <c r="AF80" s="126"/>
    </row>
    <row r="81" spans="1:32" ht="17.25" customHeight="1">
      <c r="A81" s="11">
        <v>69</v>
      </c>
      <c r="B81" s="12">
        <v>44734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 t="s">
        <v>47</v>
      </c>
      <c r="P81" s="50" t="s">
        <v>228</v>
      </c>
      <c r="Q81" s="45">
        <v>0.04462</v>
      </c>
      <c r="R81" s="51" t="s">
        <v>46</v>
      </c>
      <c r="S81" s="65">
        <v>8</v>
      </c>
      <c r="T81" s="208">
        <f t="shared" si="2"/>
        <v>0.35696</v>
      </c>
      <c r="U81" s="47" t="s">
        <v>232</v>
      </c>
      <c r="V81" s="144" t="s">
        <v>233</v>
      </c>
      <c r="W81" s="220"/>
      <c r="X81" s="128"/>
      <c r="Y81" s="128"/>
      <c r="Z81" s="128"/>
      <c r="AA81" s="128"/>
      <c r="AB81" s="128"/>
      <c r="AC81" s="128"/>
      <c r="AD81" s="128"/>
      <c r="AE81" s="126"/>
      <c r="AF81" s="126"/>
    </row>
    <row r="82" spans="1:32" ht="29.25" customHeight="1">
      <c r="A82" s="11">
        <v>70</v>
      </c>
      <c r="B82" s="12">
        <v>44734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 t="s">
        <v>47</v>
      </c>
      <c r="P82" s="50" t="s">
        <v>229</v>
      </c>
      <c r="Q82" s="45">
        <v>0.0194</v>
      </c>
      <c r="R82" s="51" t="s">
        <v>46</v>
      </c>
      <c r="S82" s="65">
        <v>4</v>
      </c>
      <c r="T82" s="208">
        <f t="shared" si="2"/>
        <v>0.0776</v>
      </c>
      <c r="U82" s="47" t="s">
        <v>232</v>
      </c>
      <c r="V82" s="144" t="s">
        <v>233</v>
      </c>
      <c r="W82" s="220"/>
      <c r="X82" s="128"/>
      <c r="Y82" s="128"/>
      <c r="Z82" s="128"/>
      <c r="AA82" s="128"/>
      <c r="AB82" s="128"/>
      <c r="AC82" s="128"/>
      <c r="AD82" s="128"/>
      <c r="AE82" s="126"/>
      <c r="AF82" s="126"/>
    </row>
    <row r="83" spans="1:32" ht="17.25" customHeight="1">
      <c r="A83" s="11">
        <v>71</v>
      </c>
      <c r="B83" s="12">
        <v>44734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>
        <v>0</v>
      </c>
      <c r="P83" s="49" t="s">
        <v>230</v>
      </c>
      <c r="Q83" s="45">
        <v>0.10185</v>
      </c>
      <c r="R83" s="51" t="s">
        <v>46</v>
      </c>
      <c r="S83" s="65">
        <v>2</v>
      </c>
      <c r="T83" s="208">
        <f t="shared" si="2"/>
        <v>0.2037</v>
      </c>
      <c r="U83" s="47" t="s">
        <v>232</v>
      </c>
      <c r="V83" s="144" t="s">
        <v>233</v>
      </c>
      <c r="W83" s="220"/>
      <c r="X83" s="128"/>
      <c r="Y83" s="128"/>
      <c r="Z83" s="128"/>
      <c r="AA83" s="128"/>
      <c r="AB83" s="128"/>
      <c r="AC83" s="128"/>
      <c r="AD83" s="128"/>
      <c r="AE83" s="126"/>
      <c r="AF83" s="126"/>
    </row>
    <row r="84" spans="1:32" ht="20.25" customHeight="1">
      <c r="A84" s="11">
        <v>72</v>
      </c>
      <c r="B84" s="12">
        <v>44734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198" t="s">
        <v>231</v>
      </c>
      <c r="Q84" s="45">
        <v>1.00201</v>
      </c>
      <c r="R84" s="51" t="s">
        <v>46</v>
      </c>
      <c r="S84" s="65">
        <v>1</v>
      </c>
      <c r="T84" s="208">
        <f t="shared" si="2"/>
        <v>1.00201</v>
      </c>
      <c r="U84" s="47" t="s">
        <v>232</v>
      </c>
      <c r="V84" s="144" t="s">
        <v>233</v>
      </c>
      <c r="W84" s="220"/>
      <c r="X84" s="128"/>
      <c r="Y84" s="128"/>
      <c r="Z84" s="128"/>
      <c r="AA84" s="128"/>
      <c r="AB84" s="128"/>
      <c r="AC84" s="128"/>
      <c r="AD84" s="128"/>
      <c r="AE84" s="126"/>
      <c r="AF84" s="126"/>
    </row>
    <row r="85" spans="1:32" ht="20.25" customHeight="1">
      <c r="A85" s="11">
        <v>73</v>
      </c>
      <c r="B85" s="12">
        <v>44736</v>
      </c>
      <c r="C85" s="13"/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 t="s">
        <v>47</v>
      </c>
      <c r="P85" s="200" t="s">
        <v>234</v>
      </c>
      <c r="Q85" s="45">
        <v>1.7</v>
      </c>
      <c r="R85" s="51" t="s">
        <v>221</v>
      </c>
      <c r="S85" s="65">
        <v>3</v>
      </c>
      <c r="T85" s="208">
        <f t="shared" si="2"/>
        <v>5.1</v>
      </c>
      <c r="U85" s="47" t="s">
        <v>163</v>
      </c>
      <c r="V85" s="144" t="s">
        <v>235</v>
      </c>
      <c r="W85" s="220"/>
      <c r="X85" s="128"/>
      <c r="Y85" s="128"/>
      <c r="Z85" s="128"/>
      <c r="AA85" s="128"/>
      <c r="AB85" s="128"/>
      <c r="AC85" s="128"/>
      <c r="AD85" s="128"/>
      <c r="AE85" s="126"/>
      <c r="AF85" s="126"/>
    </row>
    <row r="86" spans="1:32" ht="33.75" customHeight="1">
      <c r="A86" s="11">
        <v>74</v>
      </c>
      <c r="B86" s="12">
        <v>44735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200" t="s">
        <v>236</v>
      </c>
      <c r="Q86" s="45">
        <v>0.2977</v>
      </c>
      <c r="R86" s="51" t="s">
        <v>224</v>
      </c>
      <c r="S86" s="65">
        <v>300</v>
      </c>
      <c r="T86" s="208">
        <f t="shared" si="2"/>
        <v>89.31</v>
      </c>
      <c r="U86" s="47" t="s">
        <v>163</v>
      </c>
      <c r="V86" s="144" t="s">
        <v>237</v>
      </c>
      <c r="W86" s="220"/>
      <c r="X86" s="128"/>
      <c r="Y86" s="128"/>
      <c r="Z86" s="128"/>
      <c r="AA86" s="128"/>
      <c r="AB86" s="128"/>
      <c r="AC86" s="128"/>
      <c r="AD86" s="128"/>
      <c r="AE86" s="126"/>
      <c r="AF86" s="126"/>
    </row>
    <row r="87" spans="1:32" ht="36" customHeight="1">
      <c r="A87" s="11">
        <v>75</v>
      </c>
      <c r="B87" s="12">
        <v>44736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200" t="s">
        <v>238</v>
      </c>
      <c r="Q87" s="45">
        <v>0.2977</v>
      </c>
      <c r="R87" s="51" t="s">
        <v>224</v>
      </c>
      <c r="S87" s="65">
        <v>40</v>
      </c>
      <c r="T87" s="208">
        <f t="shared" si="2"/>
        <v>11.908000000000001</v>
      </c>
      <c r="U87" s="47" t="s">
        <v>163</v>
      </c>
      <c r="V87" s="144" t="s">
        <v>239</v>
      </c>
      <c r="W87" s="220"/>
      <c r="X87" s="128"/>
      <c r="Y87" s="128"/>
      <c r="Z87" s="128"/>
      <c r="AA87" s="128"/>
      <c r="AB87" s="128"/>
      <c r="AC87" s="128"/>
      <c r="AD87" s="128"/>
      <c r="AE87" s="126"/>
      <c r="AF87" s="126"/>
    </row>
    <row r="88" spans="1:32" ht="21" customHeight="1">
      <c r="A88" s="11">
        <v>76</v>
      </c>
      <c r="B88" s="12">
        <v>44736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200" t="s">
        <v>240</v>
      </c>
      <c r="Q88" s="45">
        <v>0.43</v>
      </c>
      <c r="R88" s="51" t="s">
        <v>46</v>
      </c>
      <c r="S88" s="65">
        <v>21</v>
      </c>
      <c r="T88" s="208">
        <f aca="true" t="shared" si="3" ref="T88:T116">Q88*S88</f>
        <v>9.03</v>
      </c>
      <c r="U88" s="34" t="s">
        <v>211</v>
      </c>
      <c r="V88" s="144" t="s">
        <v>248</v>
      </c>
      <c r="W88" s="220"/>
      <c r="X88" s="128"/>
      <c r="Y88" s="128"/>
      <c r="Z88" s="128"/>
      <c r="AA88" s="128"/>
      <c r="AB88" s="128"/>
      <c r="AC88" s="128"/>
      <c r="AD88" s="128"/>
      <c r="AE88" s="126"/>
      <c r="AF88" s="126"/>
    </row>
    <row r="89" spans="1:32" ht="17.25" customHeight="1">
      <c r="A89" s="11">
        <v>77</v>
      </c>
      <c r="B89" s="12">
        <v>44736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200" t="s">
        <v>241</v>
      </c>
      <c r="Q89" s="45">
        <v>0.4725</v>
      </c>
      <c r="R89" s="51" t="s">
        <v>46</v>
      </c>
      <c r="S89" s="65">
        <v>3</v>
      </c>
      <c r="T89" s="208">
        <f t="shared" si="3"/>
        <v>1.4175</v>
      </c>
      <c r="U89" s="34" t="s">
        <v>211</v>
      </c>
      <c r="V89" s="144" t="s">
        <v>248</v>
      </c>
      <c r="W89" s="220"/>
      <c r="X89" s="128"/>
      <c r="Y89" s="128"/>
      <c r="Z89" s="128"/>
      <c r="AA89" s="128"/>
      <c r="AB89" s="128"/>
      <c r="AC89" s="128"/>
      <c r="AD89" s="128"/>
      <c r="AE89" s="126"/>
      <c r="AF89" s="126"/>
    </row>
    <row r="90" spans="1:32" ht="21" customHeight="1">
      <c r="A90" s="11">
        <v>78</v>
      </c>
      <c r="B90" s="12">
        <v>44736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200" t="s">
        <v>242</v>
      </c>
      <c r="Q90" s="45">
        <v>0.155</v>
      </c>
      <c r="R90" s="51" t="s">
        <v>246</v>
      </c>
      <c r="S90" s="65">
        <v>2</v>
      </c>
      <c r="T90" s="208">
        <f t="shared" si="3"/>
        <v>0.31</v>
      </c>
      <c r="U90" s="34" t="s">
        <v>211</v>
      </c>
      <c r="V90" s="144" t="s">
        <v>248</v>
      </c>
      <c r="W90" s="220"/>
      <c r="X90" s="128"/>
      <c r="Y90" s="128"/>
      <c r="Z90" s="128"/>
      <c r="AA90" s="128"/>
      <c r="AB90" s="128"/>
      <c r="AC90" s="128"/>
      <c r="AD90" s="128"/>
      <c r="AE90" s="126"/>
      <c r="AF90" s="126"/>
    </row>
    <row r="91" spans="1:32" ht="17.25" customHeight="1">
      <c r="A91" s="11">
        <v>79</v>
      </c>
      <c r="B91" s="12">
        <v>44736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200" t="s">
        <v>243</v>
      </c>
      <c r="Q91" s="45">
        <v>0.052</v>
      </c>
      <c r="R91" s="51" t="s">
        <v>246</v>
      </c>
      <c r="S91" s="65">
        <v>11.75</v>
      </c>
      <c r="T91" s="208">
        <f t="shared" si="3"/>
        <v>0.611</v>
      </c>
      <c r="U91" s="34" t="s">
        <v>211</v>
      </c>
      <c r="V91" s="144" t="s">
        <v>248</v>
      </c>
      <c r="W91" s="220"/>
      <c r="X91" s="128"/>
      <c r="Y91" s="128"/>
      <c r="Z91" s="128"/>
      <c r="AA91" s="128"/>
      <c r="AB91" s="128"/>
      <c r="AC91" s="128"/>
      <c r="AD91" s="128"/>
      <c r="AE91" s="126"/>
      <c r="AF91" s="126"/>
    </row>
    <row r="92" spans="1:32" ht="17.25" customHeight="1">
      <c r="A92" s="11">
        <v>80</v>
      </c>
      <c r="B92" s="12">
        <v>44736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200" t="s">
        <v>244</v>
      </c>
      <c r="Q92" s="45">
        <v>0.85</v>
      </c>
      <c r="R92" s="51" t="s">
        <v>247</v>
      </c>
      <c r="S92" s="65">
        <v>0.82</v>
      </c>
      <c r="T92" s="208">
        <v>1.557</v>
      </c>
      <c r="U92" s="34" t="s">
        <v>211</v>
      </c>
      <c r="V92" s="144" t="s">
        <v>248</v>
      </c>
      <c r="W92" s="220"/>
      <c r="X92" s="128"/>
      <c r="Y92" s="128"/>
      <c r="Z92" s="128"/>
      <c r="AA92" s="128"/>
      <c r="AB92" s="128"/>
      <c r="AC92" s="128"/>
      <c r="AD92" s="128"/>
      <c r="AE92" s="126"/>
      <c r="AF92" s="126"/>
    </row>
    <row r="93" spans="1:32" ht="17.25" customHeight="1">
      <c r="A93" s="11">
        <v>81</v>
      </c>
      <c r="B93" s="12">
        <v>44736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200" t="s">
        <v>245</v>
      </c>
      <c r="Q93" s="45">
        <v>0.78</v>
      </c>
      <c r="R93" s="51" t="s">
        <v>247</v>
      </c>
      <c r="S93" s="65">
        <v>3</v>
      </c>
      <c r="T93" s="208">
        <f t="shared" si="3"/>
        <v>2.34</v>
      </c>
      <c r="U93" s="34" t="s">
        <v>211</v>
      </c>
      <c r="V93" s="144" t="s">
        <v>248</v>
      </c>
      <c r="W93" s="220"/>
      <c r="X93" s="128"/>
      <c r="Y93" s="128"/>
      <c r="Z93" s="128"/>
      <c r="AA93" s="128"/>
      <c r="AB93" s="128"/>
      <c r="AC93" s="128"/>
      <c r="AD93" s="128"/>
      <c r="AE93" s="126"/>
      <c r="AF93" s="126"/>
    </row>
    <row r="94" spans="1:32" ht="17.25" customHeight="1">
      <c r="A94" s="11">
        <v>82</v>
      </c>
      <c r="B94" s="12">
        <v>44736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200" t="s">
        <v>249</v>
      </c>
      <c r="Q94" s="45">
        <v>0.4</v>
      </c>
      <c r="R94" s="51" t="s">
        <v>46</v>
      </c>
      <c r="S94" s="65">
        <v>1</v>
      </c>
      <c r="T94" s="208">
        <f t="shared" si="3"/>
        <v>0.4</v>
      </c>
      <c r="U94" s="197" t="s">
        <v>148</v>
      </c>
      <c r="V94" s="144" t="s">
        <v>250</v>
      </c>
      <c r="W94" s="184"/>
      <c r="X94" s="128"/>
      <c r="Y94" s="128"/>
      <c r="Z94" s="128"/>
      <c r="AA94" s="128"/>
      <c r="AB94" s="128"/>
      <c r="AC94" s="128"/>
      <c r="AD94" s="128"/>
      <c r="AE94" s="126"/>
      <c r="AF94" s="126"/>
    </row>
    <row r="95" spans="1:32" ht="29.25" customHeight="1">
      <c r="A95" s="11">
        <v>83</v>
      </c>
      <c r="B95" s="12">
        <v>44741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200" t="s">
        <v>251</v>
      </c>
      <c r="Q95" s="45">
        <v>0.2977</v>
      </c>
      <c r="R95" s="51" t="s">
        <v>224</v>
      </c>
      <c r="S95" s="65">
        <v>160</v>
      </c>
      <c r="T95" s="208">
        <f t="shared" si="3"/>
        <v>47.632000000000005</v>
      </c>
      <c r="U95" s="47" t="s">
        <v>163</v>
      </c>
      <c r="V95" s="144" t="s">
        <v>252</v>
      </c>
      <c r="W95" s="220"/>
      <c r="X95" s="128"/>
      <c r="Y95" s="128"/>
      <c r="Z95" s="128"/>
      <c r="AA95" s="128"/>
      <c r="AB95" s="128"/>
      <c r="AC95" s="128"/>
      <c r="AD95" s="128"/>
      <c r="AE95" s="126"/>
      <c r="AF95" s="126"/>
    </row>
    <row r="96" spans="1:32" ht="18" customHeight="1">
      <c r="A96" s="11">
        <v>84</v>
      </c>
      <c r="B96" s="12">
        <v>44741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0" t="s">
        <v>234</v>
      </c>
      <c r="Q96" s="45">
        <v>1.7</v>
      </c>
      <c r="R96" s="51" t="s">
        <v>221</v>
      </c>
      <c r="S96" s="65">
        <v>3</v>
      </c>
      <c r="T96" s="208">
        <f t="shared" si="3"/>
        <v>5.1</v>
      </c>
      <c r="U96" s="47" t="s">
        <v>163</v>
      </c>
      <c r="V96" s="144" t="s">
        <v>253</v>
      </c>
      <c r="W96" s="220"/>
      <c r="X96" s="128"/>
      <c r="Y96" s="128"/>
      <c r="Z96" s="128"/>
      <c r="AA96" s="128"/>
      <c r="AB96" s="128"/>
      <c r="AC96" s="128"/>
      <c r="AD96" s="128"/>
      <c r="AE96" s="126"/>
      <c r="AF96" s="126"/>
    </row>
    <row r="97" spans="1:32" ht="19.5" customHeight="1">
      <c r="A97" s="11">
        <v>85</v>
      </c>
      <c r="B97" s="12">
        <v>44739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0" t="s">
        <v>234</v>
      </c>
      <c r="Q97" s="45">
        <v>1.7</v>
      </c>
      <c r="R97" s="51" t="s">
        <v>221</v>
      </c>
      <c r="S97" s="65">
        <v>3</v>
      </c>
      <c r="T97" s="208">
        <f>Q97*S97</f>
        <v>5.1</v>
      </c>
      <c r="U97" s="47" t="s">
        <v>163</v>
      </c>
      <c r="V97" s="144" t="s">
        <v>254</v>
      </c>
      <c r="W97" s="220"/>
      <c r="X97" s="128"/>
      <c r="Y97" s="128"/>
      <c r="Z97" s="128"/>
      <c r="AA97" s="128"/>
      <c r="AB97" s="128"/>
      <c r="AC97" s="128"/>
      <c r="AD97" s="128"/>
      <c r="AE97" s="126"/>
      <c r="AF97" s="126"/>
    </row>
    <row r="98" spans="1:32" ht="19.5" customHeight="1">
      <c r="A98" s="11">
        <v>86</v>
      </c>
      <c r="B98" s="12">
        <v>44740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0" t="s">
        <v>217</v>
      </c>
      <c r="Q98" s="45">
        <v>1.4</v>
      </c>
      <c r="R98" s="51" t="s">
        <v>221</v>
      </c>
      <c r="S98" s="65">
        <v>16</v>
      </c>
      <c r="T98" s="208">
        <f t="shared" si="3"/>
        <v>22.4</v>
      </c>
      <c r="U98" s="47" t="s">
        <v>163</v>
      </c>
      <c r="V98" s="144" t="s">
        <v>255</v>
      </c>
      <c r="W98" s="220"/>
      <c r="X98" s="128"/>
      <c r="Y98" s="128"/>
      <c r="Z98" s="128"/>
      <c r="AA98" s="128"/>
      <c r="AB98" s="128"/>
      <c r="AC98" s="128"/>
      <c r="AD98" s="128"/>
      <c r="AE98" s="126"/>
      <c r="AF98" s="126"/>
    </row>
    <row r="99" spans="1:32" ht="20.25" customHeight="1">
      <c r="A99" s="11">
        <v>87</v>
      </c>
      <c r="B99" s="12">
        <v>44741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0" t="s">
        <v>218</v>
      </c>
      <c r="Q99" s="45">
        <v>1.7</v>
      </c>
      <c r="R99" s="51" t="s">
        <v>221</v>
      </c>
      <c r="S99" s="65">
        <v>3</v>
      </c>
      <c r="T99" s="208">
        <f t="shared" si="3"/>
        <v>5.1</v>
      </c>
      <c r="U99" s="47" t="s">
        <v>163</v>
      </c>
      <c r="V99" s="144" t="s">
        <v>256</v>
      </c>
      <c r="W99" s="184"/>
      <c r="X99" s="128"/>
      <c r="Y99" s="128"/>
      <c r="Z99" s="128"/>
      <c r="AA99" s="128"/>
      <c r="AB99" s="128"/>
      <c r="AC99" s="128"/>
      <c r="AD99" s="128"/>
      <c r="AE99" s="126"/>
      <c r="AF99" s="126"/>
    </row>
    <row r="100" spans="1:32" ht="20.25" customHeight="1">
      <c r="A100" s="11">
        <v>88</v>
      </c>
      <c r="B100" s="12">
        <v>44741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0" t="s">
        <v>259</v>
      </c>
      <c r="Q100" s="45">
        <v>0.2</v>
      </c>
      <c r="R100" s="51" t="s">
        <v>46</v>
      </c>
      <c r="S100" s="65">
        <v>1</v>
      </c>
      <c r="T100" s="208">
        <f t="shared" si="3"/>
        <v>0.2</v>
      </c>
      <c r="U100" s="47" t="s">
        <v>260</v>
      </c>
      <c r="V100" s="144" t="s">
        <v>261</v>
      </c>
      <c r="W100" s="184"/>
      <c r="X100" s="128"/>
      <c r="Y100" s="128"/>
      <c r="Z100" s="128"/>
      <c r="AA100" s="128"/>
      <c r="AB100" s="128"/>
      <c r="AC100" s="128"/>
      <c r="AD100" s="128"/>
      <c r="AE100" s="126"/>
      <c r="AF100" s="126"/>
    </row>
    <row r="101" spans="1:32" ht="20.25" customHeight="1">
      <c r="A101" s="11">
        <v>89</v>
      </c>
      <c r="B101" s="12">
        <v>44741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0" t="s">
        <v>262</v>
      </c>
      <c r="Q101" s="45">
        <v>0.05432</v>
      </c>
      <c r="R101" s="51" t="s">
        <v>46</v>
      </c>
      <c r="S101" s="65">
        <v>10</v>
      </c>
      <c r="T101" s="208">
        <f t="shared" si="3"/>
        <v>0.5432</v>
      </c>
      <c r="U101" s="47" t="s">
        <v>263</v>
      </c>
      <c r="V101" s="144" t="s">
        <v>264</v>
      </c>
      <c r="W101" s="184"/>
      <c r="X101" s="128"/>
      <c r="Y101" s="128"/>
      <c r="Z101" s="128"/>
      <c r="AA101" s="128"/>
      <c r="AB101" s="128"/>
      <c r="AC101" s="128"/>
      <c r="AD101" s="128"/>
      <c r="AE101" s="126"/>
      <c r="AF101" s="126"/>
    </row>
    <row r="102" spans="1:32" ht="33.75" customHeight="1">
      <c r="A102" s="11">
        <v>90</v>
      </c>
      <c r="B102" s="12">
        <v>44742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0" t="s">
        <v>265</v>
      </c>
      <c r="Q102" s="45">
        <v>1.599</v>
      </c>
      <c r="R102" s="51" t="s">
        <v>46</v>
      </c>
      <c r="S102" s="65">
        <v>1</v>
      </c>
      <c r="T102" s="208">
        <f t="shared" si="3"/>
        <v>1.599</v>
      </c>
      <c r="U102" s="47" t="s">
        <v>266</v>
      </c>
      <c r="V102" s="144" t="s">
        <v>267</v>
      </c>
      <c r="W102" s="184"/>
      <c r="X102" s="128"/>
      <c r="Y102" s="128"/>
      <c r="Z102" s="128"/>
      <c r="AA102" s="128"/>
      <c r="AB102" s="128"/>
      <c r="AC102" s="128"/>
      <c r="AD102" s="128"/>
      <c r="AE102" s="126"/>
      <c r="AF102" s="126"/>
    </row>
    <row r="103" spans="1:32" ht="20.25" customHeight="1">
      <c r="A103" s="11">
        <v>91</v>
      </c>
      <c r="B103" s="12">
        <v>44715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0" t="s">
        <v>268</v>
      </c>
      <c r="Q103" s="45">
        <v>1.313</v>
      </c>
      <c r="R103" s="51" t="s">
        <v>224</v>
      </c>
      <c r="S103" s="65">
        <v>10</v>
      </c>
      <c r="T103" s="208">
        <f t="shared" si="3"/>
        <v>13.129999999999999</v>
      </c>
      <c r="U103" s="47" t="s">
        <v>270</v>
      </c>
      <c r="V103" s="214" t="s">
        <v>274</v>
      </c>
      <c r="W103" s="184"/>
      <c r="X103" s="128"/>
      <c r="Y103" s="128"/>
      <c r="Z103" s="128"/>
      <c r="AA103" s="128"/>
      <c r="AB103" s="128"/>
      <c r="AC103" s="128"/>
      <c r="AD103" s="126"/>
      <c r="AE103" s="126"/>
      <c r="AF103" s="126"/>
    </row>
    <row r="104" spans="1:32" ht="20.25" customHeight="1">
      <c r="A104" s="11">
        <v>92</v>
      </c>
      <c r="B104" s="12">
        <v>44715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0" t="s">
        <v>269</v>
      </c>
      <c r="Q104" s="45">
        <v>0.125</v>
      </c>
      <c r="R104" s="51" t="s">
        <v>221</v>
      </c>
      <c r="S104" s="65">
        <v>6</v>
      </c>
      <c r="T104" s="208">
        <f t="shared" si="3"/>
        <v>0.75</v>
      </c>
      <c r="U104" s="47" t="s">
        <v>270</v>
      </c>
      <c r="V104" s="214" t="s">
        <v>274</v>
      </c>
      <c r="W104" s="184"/>
      <c r="X104" s="128"/>
      <c r="Y104" s="128"/>
      <c r="Z104" s="128"/>
      <c r="AA104" s="128"/>
      <c r="AB104" s="128"/>
      <c r="AC104" s="128"/>
      <c r="AD104" s="126"/>
      <c r="AE104" s="126"/>
      <c r="AF104" s="126"/>
    </row>
    <row r="105" spans="1:32" ht="20.25" customHeight="1">
      <c r="A105" s="11">
        <v>93</v>
      </c>
      <c r="B105" s="12">
        <v>44729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0" t="s">
        <v>268</v>
      </c>
      <c r="Q105" s="45">
        <v>1.313</v>
      </c>
      <c r="R105" s="51" t="s">
        <v>224</v>
      </c>
      <c r="S105" s="65">
        <v>13.6</v>
      </c>
      <c r="T105" s="208">
        <f>Q105*S105</f>
        <v>17.8568</v>
      </c>
      <c r="U105" s="47" t="s">
        <v>270</v>
      </c>
      <c r="V105" s="144" t="s">
        <v>275</v>
      </c>
      <c r="W105" s="184"/>
      <c r="X105" s="128"/>
      <c r="Y105" s="128"/>
      <c r="Z105" s="128"/>
      <c r="AA105" s="128"/>
      <c r="AB105" s="128"/>
      <c r="AC105" s="128"/>
      <c r="AD105" s="126"/>
      <c r="AE105" s="126"/>
      <c r="AF105" s="126"/>
    </row>
    <row r="106" spans="1:32" ht="18.75" customHeight="1">
      <c r="A106" s="11">
        <v>94</v>
      </c>
      <c r="B106" s="12">
        <v>44729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50" t="s">
        <v>269</v>
      </c>
      <c r="Q106" s="45">
        <v>0.125</v>
      </c>
      <c r="R106" s="51" t="s">
        <v>221</v>
      </c>
      <c r="S106" s="65">
        <v>12</v>
      </c>
      <c r="T106" s="208">
        <f t="shared" si="3"/>
        <v>1.5</v>
      </c>
      <c r="U106" s="47" t="s">
        <v>270</v>
      </c>
      <c r="V106" s="144" t="s">
        <v>275</v>
      </c>
      <c r="W106" s="184"/>
      <c r="X106" s="128"/>
      <c r="Y106" s="128"/>
      <c r="Z106" s="128"/>
      <c r="AA106" s="128"/>
      <c r="AB106" s="128"/>
      <c r="AC106" s="128"/>
      <c r="AD106" s="126"/>
      <c r="AE106" s="126"/>
      <c r="AF106" s="126"/>
    </row>
    <row r="107" spans="1:32" ht="17.25" customHeight="1">
      <c r="A107" s="11">
        <v>95</v>
      </c>
      <c r="B107" s="12">
        <v>44718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0" t="s">
        <v>271</v>
      </c>
      <c r="Q107" s="45">
        <v>6.9168</v>
      </c>
      <c r="R107" s="51" t="s">
        <v>46</v>
      </c>
      <c r="S107" s="65">
        <v>10</v>
      </c>
      <c r="T107" s="208">
        <f t="shared" si="3"/>
        <v>69.168</v>
      </c>
      <c r="U107" s="34" t="s">
        <v>272</v>
      </c>
      <c r="V107" s="144" t="s">
        <v>273</v>
      </c>
      <c r="W107" s="184"/>
      <c r="X107" s="128"/>
      <c r="Y107" s="128"/>
      <c r="Z107" s="128"/>
      <c r="AA107" s="128"/>
      <c r="AB107" s="128"/>
      <c r="AC107" s="128"/>
      <c r="AD107" s="126"/>
      <c r="AE107" s="126"/>
      <c r="AF107" s="126"/>
    </row>
    <row r="108" spans="1:32" ht="17.25" customHeight="1">
      <c r="A108" s="11">
        <v>96</v>
      </c>
      <c r="B108" s="12">
        <v>44735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50" t="s">
        <v>276</v>
      </c>
      <c r="Q108" s="45">
        <v>3.71</v>
      </c>
      <c r="R108" s="51" t="s">
        <v>221</v>
      </c>
      <c r="S108" s="65">
        <v>12</v>
      </c>
      <c r="T108" s="208">
        <f t="shared" si="3"/>
        <v>44.519999999999996</v>
      </c>
      <c r="U108" s="34" t="s">
        <v>277</v>
      </c>
      <c r="V108" s="144" t="s">
        <v>278</v>
      </c>
      <c r="W108" s="184"/>
      <c r="X108" s="128"/>
      <c r="Y108" s="128"/>
      <c r="Z108" s="128"/>
      <c r="AA108" s="128"/>
      <c r="AB108" s="128"/>
      <c r="AC108" s="128"/>
      <c r="AD108" s="126"/>
      <c r="AE108" s="126"/>
      <c r="AF108" s="126"/>
    </row>
    <row r="109" spans="1:32" ht="30.75" customHeight="1">
      <c r="A109" s="11">
        <v>97</v>
      </c>
      <c r="B109" s="12">
        <v>44719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0" t="s">
        <v>279</v>
      </c>
      <c r="Q109" s="45">
        <v>0.19635</v>
      </c>
      <c r="R109" s="51" t="s">
        <v>46</v>
      </c>
      <c r="S109" s="65">
        <v>100</v>
      </c>
      <c r="T109" s="208">
        <f t="shared" si="3"/>
        <v>19.634999999999998</v>
      </c>
      <c r="U109" s="34" t="s">
        <v>272</v>
      </c>
      <c r="V109" s="144" t="s">
        <v>273</v>
      </c>
      <c r="W109" s="184"/>
      <c r="X109" s="128"/>
      <c r="Y109" s="128"/>
      <c r="Z109" s="128"/>
      <c r="AA109" s="128"/>
      <c r="AB109" s="128"/>
      <c r="AC109" s="128"/>
      <c r="AD109" s="126"/>
      <c r="AE109" s="126"/>
      <c r="AF109" s="126"/>
    </row>
    <row r="110" spans="1:32" ht="17.25" customHeight="1">
      <c r="A110" s="11">
        <v>98</v>
      </c>
      <c r="B110" s="12">
        <v>44718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0" t="s">
        <v>280</v>
      </c>
      <c r="Q110" s="45">
        <v>0.444</v>
      </c>
      <c r="R110" s="51" t="s">
        <v>46</v>
      </c>
      <c r="S110" s="65">
        <v>10</v>
      </c>
      <c r="T110" s="208">
        <f t="shared" si="3"/>
        <v>4.44</v>
      </c>
      <c r="U110" s="34" t="s">
        <v>272</v>
      </c>
      <c r="V110" s="144" t="s">
        <v>281</v>
      </c>
      <c r="W110" s="184"/>
      <c r="X110" s="128"/>
      <c r="Y110" s="128"/>
      <c r="Z110" s="128"/>
      <c r="AA110" s="128"/>
      <c r="AB110" s="128"/>
      <c r="AC110" s="128"/>
      <c r="AD110" s="126"/>
      <c r="AE110" s="126"/>
      <c r="AF110" s="126"/>
    </row>
    <row r="111" spans="1:32" ht="17.25" customHeight="1">
      <c r="A111" s="11">
        <v>99</v>
      </c>
      <c r="B111" s="12">
        <v>44736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0" t="s">
        <v>282</v>
      </c>
      <c r="Q111" s="45">
        <v>0.6225</v>
      </c>
      <c r="R111" s="51" t="s">
        <v>46</v>
      </c>
      <c r="S111" s="65">
        <v>2</v>
      </c>
      <c r="T111" s="208">
        <f t="shared" si="3"/>
        <v>1.245</v>
      </c>
      <c r="U111" s="34" t="s">
        <v>272</v>
      </c>
      <c r="V111" s="144" t="s">
        <v>283</v>
      </c>
      <c r="W111" s="184"/>
      <c r="X111" s="128"/>
      <c r="Y111" s="128"/>
      <c r="Z111" s="128"/>
      <c r="AA111" s="128"/>
      <c r="AB111" s="128"/>
      <c r="AC111" s="128"/>
      <c r="AD111" s="126"/>
      <c r="AE111" s="126"/>
      <c r="AF111" s="126"/>
    </row>
    <row r="112" spans="1:32" ht="17.25" customHeight="1">
      <c r="A112" s="11">
        <v>100</v>
      </c>
      <c r="B112" s="12">
        <v>44732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0" t="s">
        <v>284</v>
      </c>
      <c r="Q112" s="45">
        <v>0.425</v>
      </c>
      <c r="R112" s="51" t="s">
        <v>46</v>
      </c>
      <c r="S112" s="65">
        <v>1</v>
      </c>
      <c r="T112" s="208">
        <f t="shared" si="3"/>
        <v>0.425</v>
      </c>
      <c r="U112" s="34" t="s">
        <v>289</v>
      </c>
      <c r="V112" s="144" t="s">
        <v>290</v>
      </c>
      <c r="W112" s="184"/>
      <c r="X112" s="128"/>
      <c r="Y112" s="128"/>
      <c r="Z112" s="128"/>
      <c r="AA112" s="128"/>
      <c r="AB112" s="128"/>
      <c r="AC112" s="128"/>
      <c r="AD112" s="126"/>
      <c r="AE112" s="126"/>
      <c r="AF112" s="126"/>
    </row>
    <row r="113" spans="1:32" ht="17.25" customHeight="1">
      <c r="A113" s="11">
        <v>101</v>
      </c>
      <c r="B113" s="12">
        <v>44732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20" t="s">
        <v>47</v>
      </c>
      <c r="P113" s="50" t="s">
        <v>285</v>
      </c>
      <c r="Q113" s="45">
        <v>0.05</v>
      </c>
      <c r="R113" s="51" t="s">
        <v>46</v>
      </c>
      <c r="S113" s="65">
        <v>4</v>
      </c>
      <c r="T113" s="208">
        <f t="shared" si="3"/>
        <v>0.2</v>
      </c>
      <c r="U113" s="34" t="s">
        <v>289</v>
      </c>
      <c r="V113" s="144" t="s">
        <v>290</v>
      </c>
      <c r="W113" s="184"/>
      <c r="X113" s="128"/>
      <c r="Y113" s="128"/>
      <c r="Z113" s="128"/>
      <c r="AA113" s="128"/>
      <c r="AB113" s="128"/>
      <c r="AC113" s="128"/>
      <c r="AD113" s="126"/>
      <c r="AE113" s="126"/>
      <c r="AF113" s="126"/>
    </row>
    <row r="114" spans="1:32" ht="17.25" customHeight="1">
      <c r="A114" s="11">
        <v>102</v>
      </c>
      <c r="B114" s="12">
        <v>44732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20" t="s">
        <v>47</v>
      </c>
      <c r="P114" s="50" t="s">
        <v>286</v>
      </c>
      <c r="Q114" s="45">
        <v>0.315</v>
      </c>
      <c r="R114" s="51" t="s">
        <v>46</v>
      </c>
      <c r="S114" s="65">
        <v>1</v>
      </c>
      <c r="T114" s="208">
        <f t="shared" si="3"/>
        <v>0.315</v>
      </c>
      <c r="U114" s="34" t="s">
        <v>289</v>
      </c>
      <c r="V114" s="144" t="s">
        <v>290</v>
      </c>
      <c r="W114" s="184"/>
      <c r="X114" s="128"/>
      <c r="Y114" s="128"/>
      <c r="Z114" s="128"/>
      <c r="AA114" s="128"/>
      <c r="AB114" s="128"/>
      <c r="AC114" s="128"/>
      <c r="AD114" s="126"/>
      <c r="AE114" s="126"/>
      <c r="AF114" s="126"/>
    </row>
    <row r="115" spans="1:32" ht="17.25" customHeight="1">
      <c r="A115" s="11">
        <v>103</v>
      </c>
      <c r="B115" s="12">
        <v>44732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20" t="s">
        <v>47</v>
      </c>
      <c r="P115" s="50" t="s">
        <v>287</v>
      </c>
      <c r="Q115" s="45">
        <v>0.685</v>
      </c>
      <c r="R115" s="51" t="s">
        <v>46</v>
      </c>
      <c r="S115" s="65">
        <v>2</v>
      </c>
      <c r="T115" s="208">
        <f t="shared" si="3"/>
        <v>1.37</v>
      </c>
      <c r="U115" s="34" t="s">
        <v>289</v>
      </c>
      <c r="V115" s="144" t="s">
        <v>290</v>
      </c>
      <c r="W115" s="184"/>
      <c r="X115" s="128"/>
      <c r="Y115" s="128"/>
      <c r="Z115" s="128"/>
      <c r="AA115" s="128"/>
      <c r="AB115" s="128"/>
      <c r="AC115" s="128"/>
      <c r="AD115" s="126"/>
      <c r="AE115" s="126"/>
      <c r="AF115" s="126"/>
    </row>
    <row r="116" spans="1:32" ht="17.25" customHeight="1">
      <c r="A116" s="11">
        <v>104</v>
      </c>
      <c r="B116" s="12">
        <v>44732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20" t="s">
        <v>47</v>
      </c>
      <c r="P116" s="50" t="s">
        <v>288</v>
      </c>
      <c r="Q116" s="45">
        <v>0.795</v>
      </c>
      <c r="R116" s="51" t="s">
        <v>46</v>
      </c>
      <c r="S116" s="65">
        <v>4</v>
      </c>
      <c r="T116" s="208">
        <f t="shared" si="3"/>
        <v>3.18</v>
      </c>
      <c r="U116" s="34" t="s">
        <v>289</v>
      </c>
      <c r="V116" s="144" t="s">
        <v>290</v>
      </c>
      <c r="W116" s="184"/>
      <c r="X116" s="128"/>
      <c r="Y116" s="128"/>
      <c r="Z116" s="128"/>
      <c r="AA116" s="128"/>
      <c r="AB116" s="128"/>
      <c r="AC116" s="128"/>
      <c r="AD116" s="126"/>
      <c r="AE116" s="126"/>
      <c r="AF116" s="126"/>
    </row>
    <row r="117" spans="1:32" ht="15">
      <c r="A117" s="15"/>
      <c r="B117" s="15"/>
      <c r="C117" s="16"/>
      <c r="D117" s="16"/>
      <c r="E117" s="16"/>
      <c r="F117" s="16"/>
      <c r="G117" s="16"/>
      <c r="H117" s="16"/>
      <c r="I117" s="36"/>
      <c r="J117" s="36"/>
      <c r="K117" s="36"/>
      <c r="L117" s="36"/>
      <c r="M117" s="36"/>
      <c r="N117" s="37"/>
      <c r="O117" s="108"/>
      <c r="P117" s="111" t="s">
        <v>49</v>
      </c>
      <c r="Q117" s="109"/>
      <c r="R117" s="93"/>
      <c r="S117" s="94"/>
      <c r="T117" s="92"/>
      <c r="U117" s="24"/>
      <c r="V117" s="210"/>
      <c r="W117" s="128"/>
      <c r="X117" s="128"/>
      <c r="Y117" s="128"/>
      <c r="Z117" s="128"/>
      <c r="AA117" s="128"/>
      <c r="AB117" s="128"/>
      <c r="AC117" s="128"/>
      <c r="AD117" s="126"/>
      <c r="AE117" s="126"/>
      <c r="AF117" s="126"/>
    </row>
    <row r="118" spans="1:32" ht="18.75" customHeight="1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  <c r="P118" s="110" t="s">
        <v>50</v>
      </c>
      <c r="Q118" s="66"/>
      <c r="R118" s="28"/>
      <c r="S118" s="67"/>
      <c r="T118" s="70"/>
      <c r="U118" s="19"/>
      <c r="V118" s="210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</row>
    <row r="119" spans="1:32" ht="15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  <c r="P119" s="22" t="s">
        <v>51</v>
      </c>
      <c r="Q119" s="66"/>
      <c r="R119" s="28"/>
      <c r="S119" s="67"/>
      <c r="T119" s="70"/>
      <c r="U119" s="19"/>
      <c r="V119" s="210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</row>
    <row r="120" spans="1:32" ht="15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5"/>
      <c r="P120" s="22" t="s">
        <v>52</v>
      </c>
      <c r="Q120" s="68"/>
      <c r="R120" s="28"/>
      <c r="S120" s="67"/>
      <c r="T120" s="71"/>
      <c r="U120" s="19"/>
      <c r="V120" s="210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</row>
    <row r="121" spans="1:32" ht="30">
      <c r="A121" s="28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  <c r="P121" s="22" t="s">
        <v>53</v>
      </c>
      <c r="Q121" s="68"/>
      <c r="R121" s="28"/>
      <c r="S121" s="67"/>
      <c r="T121" s="71"/>
      <c r="U121" s="19"/>
      <c r="V121" s="210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</row>
    <row r="122" spans="1:32" ht="15">
      <c r="A122" s="28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  <c r="P122" s="22" t="s">
        <v>54</v>
      </c>
      <c r="Q122" s="68"/>
      <c r="R122" s="28"/>
      <c r="S122" s="67"/>
      <c r="T122" s="71"/>
      <c r="U122" s="19"/>
      <c r="V122" s="210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</row>
    <row r="123" spans="1:32" ht="30">
      <c r="A123" s="28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  <c r="P123" s="22" t="s">
        <v>55</v>
      </c>
      <c r="Q123" s="69"/>
      <c r="R123" s="28"/>
      <c r="S123" s="67"/>
      <c r="T123" s="71"/>
      <c r="U123" s="19"/>
      <c r="V123" s="210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</row>
    <row r="124" spans="1:32" ht="30">
      <c r="A124" s="28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  <c r="P124" s="120" t="s">
        <v>56</v>
      </c>
      <c r="Q124" s="69"/>
      <c r="R124" s="28"/>
      <c r="S124" s="67"/>
      <c r="T124" s="66"/>
      <c r="U124" s="19"/>
      <c r="V124" s="210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</row>
    <row r="125" spans="1:32" ht="33.75" customHeight="1">
      <c r="A125" s="148">
        <v>105</v>
      </c>
      <c r="B125" s="29">
        <v>44742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1" t="s">
        <v>32</v>
      </c>
      <c r="O125" s="32">
        <v>0</v>
      </c>
      <c r="P125" s="49" t="s">
        <v>57</v>
      </c>
      <c r="Q125" s="80">
        <v>0.04</v>
      </c>
      <c r="R125" s="51" t="s">
        <v>46</v>
      </c>
      <c r="S125" s="74">
        <f>313+20</f>
        <v>333</v>
      </c>
      <c r="T125" s="80">
        <f>Q125*S125</f>
        <v>13.32</v>
      </c>
      <c r="U125" s="60" t="s">
        <v>58</v>
      </c>
      <c r="V125" s="144" t="s">
        <v>328</v>
      </c>
      <c r="W125" s="188"/>
      <c r="X125" s="189"/>
      <c r="Y125" s="126"/>
      <c r="Z125" s="126"/>
      <c r="AA125" s="126"/>
      <c r="AB125" s="126"/>
      <c r="AC125" s="126"/>
      <c r="AD125" s="126"/>
      <c r="AE125" s="126"/>
      <c r="AF125" s="126"/>
    </row>
    <row r="126" spans="1:32" ht="34.5" customHeight="1">
      <c r="A126" s="148">
        <v>106</v>
      </c>
      <c r="B126" s="29">
        <v>44742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1" t="s">
        <v>32</v>
      </c>
      <c r="O126" s="32">
        <v>0</v>
      </c>
      <c r="P126" s="21" t="s">
        <v>57</v>
      </c>
      <c r="Q126" s="79">
        <v>0.04</v>
      </c>
      <c r="R126" s="81" t="s">
        <v>46</v>
      </c>
      <c r="S126" s="122">
        <v>120</v>
      </c>
      <c r="T126" s="80">
        <f>Q126*S126</f>
        <v>4.8</v>
      </c>
      <c r="U126" s="61" t="s">
        <v>59</v>
      </c>
      <c r="V126" s="144" t="s">
        <v>327</v>
      </c>
      <c r="W126" s="188"/>
      <c r="X126" s="189"/>
      <c r="Y126" s="126"/>
      <c r="Z126" s="126"/>
      <c r="AA126" s="126"/>
      <c r="AB126" s="126"/>
      <c r="AC126" s="126"/>
      <c r="AD126" s="126"/>
      <c r="AE126" s="126"/>
      <c r="AF126" s="126"/>
    </row>
    <row r="127" spans="1:32" ht="38.25" customHeight="1">
      <c r="A127" s="148">
        <v>107</v>
      </c>
      <c r="B127" s="29">
        <v>44742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1" t="s">
        <v>32</v>
      </c>
      <c r="O127" s="32">
        <v>0</v>
      </c>
      <c r="P127" s="21" t="s">
        <v>60</v>
      </c>
      <c r="Q127" s="79">
        <v>0.04634</v>
      </c>
      <c r="R127" s="81" t="s">
        <v>43</v>
      </c>
      <c r="S127" s="74">
        <v>39</v>
      </c>
      <c r="T127" s="80">
        <v>1.80742</v>
      </c>
      <c r="U127" s="21" t="s">
        <v>44</v>
      </c>
      <c r="V127" s="217" t="s">
        <v>322</v>
      </c>
      <c r="W127" s="188"/>
      <c r="X127" s="189"/>
      <c r="Y127" s="126"/>
      <c r="Z127" s="126"/>
      <c r="AA127" s="126"/>
      <c r="AB127" s="126"/>
      <c r="AC127" s="126"/>
      <c r="AD127" s="27"/>
      <c r="AE127" s="126"/>
      <c r="AF127" s="126"/>
    </row>
    <row r="128" spans="1:32" ht="42.75" customHeight="1">
      <c r="A128" s="148">
        <v>108</v>
      </c>
      <c r="B128" s="29">
        <v>44742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1" t="s">
        <v>32</v>
      </c>
      <c r="O128" s="32">
        <v>0</v>
      </c>
      <c r="P128" s="21" t="s">
        <v>61</v>
      </c>
      <c r="Q128" s="82">
        <v>0.02317</v>
      </c>
      <c r="R128" s="83" t="s">
        <v>43</v>
      </c>
      <c r="S128" s="74">
        <v>39</v>
      </c>
      <c r="T128" s="80">
        <v>0.90371</v>
      </c>
      <c r="U128" s="62" t="s">
        <v>44</v>
      </c>
      <c r="V128" s="218" t="s">
        <v>322</v>
      </c>
      <c r="W128" s="188"/>
      <c r="X128" s="189"/>
      <c r="Y128" s="126"/>
      <c r="Z128" s="126"/>
      <c r="AA128" s="126"/>
      <c r="AB128" s="126"/>
      <c r="AC128" s="126"/>
      <c r="AD128" s="126"/>
      <c r="AE128" s="126"/>
      <c r="AF128" s="126"/>
    </row>
    <row r="129" spans="1:32" ht="37.5" customHeight="1">
      <c r="A129" s="148">
        <v>109</v>
      </c>
      <c r="B129" s="29">
        <v>44742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1" t="s">
        <v>32</v>
      </c>
      <c r="O129" s="32">
        <v>0</v>
      </c>
      <c r="P129" s="46" t="s">
        <v>83</v>
      </c>
      <c r="Q129" s="84">
        <v>0.53225</v>
      </c>
      <c r="R129" s="35" t="s">
        <v>43</v>
      </c>
      <c r="S129" s="74">
        <v>11</v>
      </c>
      <c r="T129" s="80">
        <f aca="true" t="shared" si="4" ref="T129:T147">Q129*S129</f>
        <v>5.85475</v>
      </c>
      <c r="U129" s="39" t="s">
        <v>82</v>
      </c>
      <c r="V129" s="144" t="s">
        <v>294</v>
      </c>
      <c r="W129" s="188"/>
      <c r="X129" s="189"/>
      <c r="Y129" s="126"/>
      <c r="Z129" s="126"/>
      <c r="AA129" s="126"/>
      <c r="AB129" s="126"/>
      <c r="AC129" s="126"/>
      <c r="AD129" s="126"/>
      <c r="AE129" s="126"/>
      <c r="AF129" s="126"/>
    </row>
    <row r="130" spans="1:32" ht="41.25" customHeight="1">
      <c r="A130" s="148">
        <v>110</v>
      </c>
      <c r="B130" s="29">
        <v>44742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1" t="s">
        <v>32</v>
      </c>
      <c r="O130" s="32">
        <v>0</v>
      </c>
      <c r="P130" s="21" t="s">
        <v>62</v>
      </c>
      <c r="Q130" s="85">
        <v>0.01973</v>
      </c>
      <c r="R130" s="86" t="s">
        <v>63</v>
      </c>
      <c r="S130" s="74">
        <v>890</v>
      </c>
      <c r="T130" s="80">
        <f t="shared" si="4"/>
        <v>17.5597</v>
      </c>
      <c r="U130" s="99" t="s">
        <v>64</v>
      </c>
      <c r="V130" s="144" t="s">
        <v>326</v>
      </c>
      <c r="W130" s="188"/>
      <c r="X130" s="189"/>
      <c r="Y130" s="126"/>
      <c r="Z130" s="126"/>
      <c r="AA130" s="126"/>
      <c r="AB130" s="126"/>
      <c r="AC130" s="126"/>
      <c r="AD130" s="126"/>
      <c r="AE130" s="126"/>
      <c r="AF130" s="126"/>
    </row>
    <row r="131" spans="1:32" ht="30">
      <c r="A131" s="148">
        <v>111</v>
      </c>
      <c r="B131" s="29">
        <v>44742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1" t="s">
        <v>32</v>
      </c>
      <c r="O131" s="32">
        <v>0</v>
      </c>
      <c r="P131" s="21" t="s">
        <v>65</v>
      </c>
      <c r="Q131" s="80">
        <v>3.00024</v>
      </c>
      <c r="R131" s="81" t="s">
        <v>46</v>
      </c>
      <c r="S131" s="74">
        <v>1</v>
      </c>
      <c r="T131" s="80">
        <f t="shared" si="4"/>
        <v>3.00024</v>
      </c>
      <c r="U131" s="46" t="s">
        <v>66</v>
      </c>
      <c r="V131" s="144" t="s">
        <v>330</v>
      </c>
      <c r="W131" s="188"/>
      <c r="X131" s="189"/>
      <c r="Y131" s="126"/>
      <c r="Z131" s="126"/>
      <c r="AA131" s="126"/>
      <c r="AB131" s="126"/>
      <c r="AC131" s="126"/>
      <c r="AD131" s="126"/>
      <c r="AE131" s="126"/>
      <c r="AF131" s="126"/>
    </row>
    <row r="132" spans="1:32" ht="37.5" customHeight="1">
      <c r="A132" s="148">
        <v>112</v>
      </c>
      <c r="B132" s="29">
        <v>44742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1" t="s">
        <v>32</v>
      </c>
      <c r="O132" s="32">
        <v>0</v>
      </c>
      <c r="P132" s="21" t="s">
        <v>67</v>
      </c>
      <c r="Q132" s="79">
        <v>15.52826</v>
      </c>
      <c r="R132" s="81" t="s">
        <v>46</v>
      </c>
      <c r="S132" s="152">
        <v>1</v>
      </c>
      <c r="T132" s="80">
        <f t="shared" si="4"/>
        <v>15.52826</v>
      </c>
      <c r="U132" s="113" t="s">
        <v>68</v>
      </c>
      <c r="V132" s="144" t="s">
        <v>309</v>
      </c>
      <c r="W132" s="188"/>
      <c r="X132" s="189"/>
      <c r="Y132" s="126"/>
      <c r="Z132" s="126"/>
      <c r="AA132" s="126"/>
      <c r="AB132" s="126"/>
      <c r="AC132" s="126"/>
      <c r="AD132" s="126"/>
      <c r="AE132" s="126"/>
      <c r="AF132" s="126"/>
    </row>
    <row r="133" spans="1:32" ht="30">
      <c r="A133" s="148">
        <v>113</v>
      </c>
      <c r="B133" s="29">
        <v>44742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1" t="s">
        <v>32</v>
      </c>
      <c r="O133" s="32">
        <v>0</v>
      </c>
      <c r="P133" s="21" t="s">
        <v>69</v>
      </c>
      <c r="Q133" s="79">
        <v>0.53671</v>
      </c>
      <c r="R133" s="81" t="s">
        <v>78</v>
      </c>
      <c r="S133" s="152">
        <v>1</v>
      </c>
      <c r="T133" s="80">
        <f t="shared" si="4"/>
        <v>0.53671</v>
      </c>
      <c r="U133" s="119" t="s">
        <v>70</v>
      </c>
      <c r="V133" s="216" t="s">
        <v>331</v>
      </c>
      <c r="W133" s="188"/>
      <c r="X133" s="189"/>
      <c r="Y133" s="126"/>
      <c r="Z133" s="126"/>
      <c r="AA133" s="126"/>
      <c r="AB133" s="126"/>
      <c r="AC133" s="126"/>
      <c r="AD133" s="126"/>
      <c r="AE133" s="126"/>
      <c r="AF133" s="126"/>
    </row>
    <row r="134" spans="1:32" ht="42" customHeight="1">
      <c r="A134" s="148">
        <v>114</v>
      </c>
      <c r="B134" s="29">
        <v>44742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1" t="s">
        <v>32</v>
      </c>
      <c r="O134" s="32">
        <v>0</v>
      </c>
      <c r="P134" s="21" t="s">
        <v>71</v>
      </c>
      <c r="Q134" s="79">
        <v>6.05958</v>
      </c>
      <c r="R134" s="81" t="s">
        <v>78</v>
      </c>
      <c r="S134" s="152">
        <v>1</v>
      </c>
      <c r="T134" s="80">
        <f t="shared" si="4"/>
        <v>6.05958</v>
      </c>
      <c r="U134" s="60" t="s">
        <v>70</v>
      </c>
      <c r="V134" s="217" t="s">
        <v>332</v>
      </c>
      <c r="W134" s="188"/>
      <c r="X134" s="189"/>
      <c r="Y134" s="126"/>
      <c r="Z134" s="126"/>
      <c r="AA134" s="126"/>
      <c r="AB134" s="126"/>
      <c r="AC134" s="126"/>
      <c r="AD134" s="126"/>
      <c r="AE134" s="126"/>
      <c r="AF134" s="126"/>
    </row>
    <row r="135" spans="1:32" ht="36.75" customHeight="1">
      <c r="A135" s="148">
        <v>115</v>
      </c>
      <c r="B135" s="29">
        <v>44742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1" t="s">
        <v>32</v>
      </c>
      <c r="O135" s="32">
        <v>0</v>
      </c>
      <c r="P135" s="21" t="s">
        <v>72</v>
      </c>
      <c r="Q135" s="79">
        <v>3.29207</v>
      </c>
      <c r="R135" s="81" t="s">
        <v>78</v>
      </c>
      <c r="S135" s="152">
        <v>1</v>
      </c>
      <c r="T135" s="80">
        <f t="shared" si="4"/>
        <v>3.29207</v>
      </c>
      <c r="U135" s="60" t="s">
        <v>70</v>
      </c>
      <c r="V135" s="218" t="s">
        <v>333</v>
      </c>
      <c r="W135" s="188"/>
      <c r="X135" s="189"/>
      <c r="Y135" s="126"/>
      <c r="Z135" s="126"/>
      <c r="AA135" s="126"/>
      <c r="AB135" s="126"/>
      <c r="AC135" s="126"/>
      <c r="AD135" s="126"/>
      <c r="AE135" s="126"/>
      <c r="AF135" s="126"/>
    </row>
    <row r="136" spans="1:32" ht="18" customHeight="1">
      <c r="A136" s="148">
        <v>116</v>
      </c>
      <c r="B136" s="29">
        <v>44739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1" t="s">
        <v>32</v>
      </c>
      <c r="O136" s="32">
        <v>0</v>
      </c>
      <c r="P136" s="21" t="s">
        <v>72</v>
      </c>
      <c r="Q136" s="79">
        <v>1.2</v>
      </c>
      <c r="R136" s="26" t="s">
        <v>46</v>
      </c>
      <c r="S136" s="65">
        <v>1</v>
      </c>
      <c r="T136" s="80">
        <f t="shared" si="4"/>
        <v>1.2</v>
      </c>
      <c r="U136" s="121" t="s">
        <v>73</v>
      </c>
      <c r="V136" s="144" t="s">
        <v>110</v>
      </c>
      <c r="W136" s="226"/>
      <c r="X136" s="227"/>
      <c r="Y136" s="169"/>
      <c r="Z136" s="168"/>
      <c r="AA136" s="168"/>
      <c r="AB136" s="168"/>
      <c r="AC136" s="168"/>
      <c r="AD136" s="128"/>
      <c r="AE136" s="128"/>
      <c r="AF136" s="128"/>
    </row>
    <row r="137" spans="1:32" ht="17.25" customHeight="1">
      <c r="A137" s="148">
        <v>117</v>
      </c>
      <c r="B137" s="29">
        <v>44742</v>
      </c>
      <c r="C137" s="159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1" t="s">
        <v>32</v>
      </c>
      <c r="O137" s="32">
        <v>0</v>
      </c>
      <c r="P137" s="21" t="s">
        <v>88</v>
      </c>
      <c r="Q137" s="82">
        <v>6.188</v>
      </c>
      <c r="R137" s="154" t="s">
        <v>46</v>
      </c>
      <c r="S137" s="87">
        <v>1</v>
      </c>
      <c r="T137" s="80">
        <f t="shared" si="4"/>
        <v>6.188</v>
      </c>
      <c r="U137" s="61" t="s">
        <v>87</v>
      </c>
      <c r="V137" s="144" t="s">
        <v>334</v>
      </c>
      <c r="W137" s="234"/>
      <c r="X137" s="235"/>
      <c r="Y137" s="169"/>
      <c r="Z137" s="169"/>
      <c r="AA137" s="169"/>
      <c r="AB137" s="169"/>
      <c r="AC137" s="169"/>
      <c r="AD137" s="169"/>
      <c r="AE137" s="169"/>
      <c r="AF137" s="169"/>
    </row>
    <row r="138" spans="1:32" ht="17.25" customHeight="1">
      <c r="A138" s="148">
        <v>118</v>
      </c>
      <c r="B138" s="204">
        <v>44742</v>
      </c>
      <c r="C138" s="206">
        <v>0</v>
      </c>
      <c r="D138" s="205">
        <v>0</v>
      </c>
      <c r="E138" s="201">
        <v>0</v>
      </c>
      <c r="F138" s="201">
        <v>0</v>
      </c>
      <c r="G138" s="201">
        <v>0</v>
      </c>
      <c r="H138" s="201">
        <v>0</v>
      </c>
      <c r="I138" s="201">
        <v>0</v>
      </c>
      <c r="J138" s="201">
        <v>0</v>
      </c>
      <c r="K138" s="201">
        <v>0</v>
      </c>
      <c r="L138" s="201">
        <v>0</v>
      </c>
      <c r="M138" s="201">
        <v>0</v>
      </c>
      <c r="N138" s="202" t="s">
        <v>32</v>
      </c>
      <c r="O138" s="203">
        <v>0</v>
      </c>
      <c r="P138" s="46" t="s">
        <v>88</v>
      </c>
      <c r="Q138" s="84">
        <v>3.98914</v>
      </c>
      <c r="R138" s="88" t="s">
        <v>46</v>
      </c>
      <c r="S138" s="157">
        <v>1</v>
      </c>
      <c r="T138" s="80">
        <f t="shared" si="4"/>
        <v>3.98914</v>
      </c>
      <c r="U138" s="161" t="s">
        <v>87</v>
      </c>
      <c r="V138" s="144" t="s">
        <v>334</v>
      </c>
      <c r="W138" s="234"/>
      <c r="X138" s="235"/>
      <c r="Y138" s="169"/>
      <c r="Z138" s="169"/>
      <c r="AA138" s="169"/>
      <c r="AB138" s="169"/>
      <c r="AC138" s="169"/>
      <c r="AD138" s="169"/>
      <c r="AE138" s="169"/>
      <c r="AF138" s="169"/>
    </row>
    <row r="139" spans="1:32" ht="29.25" customHeight="1">
      <c r="A139" s="148">
        <v>119</v>
      </c>
      <c r="B139" s="174">
        <v>44735</v>
      </c>
      <c r="C139" s="175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7" t="s">
        <v>32</v>
      </c>
      <c r="O139" s="178">
        <v>0</v>
      </c>
      <c r="P139" s="160" t="s">
        <v>295</v>
      </c>
      <c r="Q139" s="179"/>
      <c r="R139" s="180" t="s">
        <v>46</v>
      </c>
      <c r="S139" s="89"/>
      <c r="T139" s="80">
        <f t="shared" si="4"/>
        <v>0</v>
      </c>
      <c r="U139" s="162" t="s">
        <v>296</v>
      </c>
      <c r="V139" s="144" t="s">
        <v>297</v>
      </c>
      <c r="W139" s="241"/>
      <c r="X139" s="241"/>
      <c r="Y139" s="241"/>
      <c r="Z139" s="241"/>
      <c r="AA139" s="241"/>
      <c r="AB139" s="241"/>
      <c r="AC139" s="241"/>
      <c r="AD139" s="241"/>
      <c r="AE139" s="128"/>
      <c r="AF139" s="128"/>
    </row>
    <row r="140" spans="1:32" ht="15.75" customHeight="1">
      <c r="A140" s="148">
        <v>120</v>
      </c>
      <c r="B140" s="158">
        <v>44726</v>
      </c>
      <c r="C140" s="64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1" t="s">
        <v>32</v>
      </c>
      <c r="O140" s="32">
        <v>0</v>
      </c>
      <c r="P140" s="160" t="s">
        <v>298</v>
      </c>
      <c r="Q140" s="155">
        <v>47</v>
      </c>
      <c r="R140" s="88" t="s">
        <v>46</v>
      </c>
      <c r="S140" s="156">
        <v>1</v>
      </c>
      <c r="T140" s="80">
        <f t="shared" si="4"/>
        <v>47</v>
      </c>
      <c r="U140" s="165" t="s">
        <v>300</v>
      </c>
      <c r="V140" s="144" t="s">
        <v>299</v>
      </c>
      <c r="W140" s="226"/>
      <c r="X140" s="227"/>
      <c r="Y140" s="227"/>
      <c r="Z140" s="169"/>
      <c r="AA140" s="169"/>
      <c r="AB140" s="169"/>
      <c r="AC140" s="169"/>
      <c r="AD140" s="169"/>
      <c r="AE140" s="128"/>
      <c r="AF140" s="128"/>
    </row>
    <row r="141" spans="1:32" ht="15.75">
      <c r="A141" s="148">
        <v>121</v>
      </c>
      <c r="B141" s="44">
        <v>44741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4" t="s">
        <v>32</v>
      </c>
      <c r="O141" s="55">
        <v>0</v>
      </c>
      <c r="P141" s="160" t="s">
        <v>301</v>
      </c>
      <c r="Q141" s="163">
        <v>35.73905</v>
      </c>
      <c r="R141" s="164" t="s">
        <v>46</v>
      </c>
      <c r="S141" s="156">
        <v>1</v>
      </c>
      <c r="T141" s="80">
        <f t="shared" si="4"/>
        <v>35.73905</v>
      </c>
      <c r="U141" s="165" t="s">
        <v>302</v>
      </c>
      <c r="V141" s="144" t="s">
        <v>329</v>
      </c>
      <c r="W141" s="181"/>
      <c r="X141" s="170"/>
      <c r="Y141" s="170"/>
      <c r="Z141" s="168"/>
      <c r="AA141" s="168"/>
      <c r="AB141" s="168"/>
      <c r="AC141" s="168"/>
      <c r="AD141" s="128"/>
      <c r="AE141" s="128"/>
      <c r="AF141" s="128"/>
    </row>
    <row r="142" spans="1:32" ht="33" customHeight="1">
      <c r="A142" s="148">
        <v>122</v>
      </c>
      <c r="B142" s="52">
        <v>44721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4" t="s">
        <v>32</v>
      </c>
      <c r="O142" s="55">
        <v>0</v>
      </c>
      <c r="P142" s="39" t="s">
        <v>303</v>
      </c>
      <c r="Q142" s="90">
        <v>2.90974</v>
      </c>
      <c r="R142" s="26" t="s">
        <v>46</v>
      </c>
      <c r="S142" s="89">
        <v>1</v>
      </c>
      <c r="T142" s="80">
        <f t="shared" si="4"/>
        <v>2.90974</v>
      </c>
      <c r="U142" s="48" t="s">
        <v>305</v>
      </c>
      <c r="V142" s="144" t="s">
        <v>304</v>
      </c>
      <c r="W142" s="181"/>
      <c r="X142" s="170"/>
      <c r="Y142" s="170"/>
      <c r="Z142" s="168"/>
      <c r="AA142" s="168"/>
      <c r="AB142" s="168"/>
      <c r="AC142" s="168"/>
      <c r="AD142" s="128"/>
      <c r="AE142" s="128"/>
      <c r="AF142" s="128"/>
    </row>
    <row r="143" spans="1:32" ht="29.25" customHeight="1">
      <c r="A143" s="148">
        <v>123</v>
      </c>
      <c r="B143" s="52">
        <v>44742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4" t="s">
        <v>32</v>
      </c>
      <c r="O143" s="55">
        <v>0</v>
      </c>
      <c r="P143" s="39" t="s">
        <v>306</v>
      </c>
      <c r="Q143" s="90">
        <v>0.22983</v>
      </c>
      <c r="R143" s="26" t="s">
        <v>46</v>
      </c>
      <c r="S143" s="89">
        <v>1</v>
      </c>
      <c r="T143" s="80">
        <f t="shared" si="4"/>
        <v>0.22983</v>
      </c>
      <c r="U143" s="48" t="s">
        <v>308</v>
      </c>
      <c r="V143" s="144" t="s">
        <v>307</v>
      </c>
      <c r="W143" s="243"/>
      <c r="X143" s="244"/>
      <c r="Y143" s="170"/>
      <c r="Z143" s="168"/>
      <c r="AA143" s="168"/>
      <c r="AB143" s="168"/>
      <c r="AC143" s="168"/>
      <c r="AD143" s="128"/>
      <c r="AE143" s="128"/>
      <c r="AF143" s="128"/>
    </row>
    <row r="144" spans="1:32" ht="30">
      <c r="A144" s="148">
        <v>124</v>
      </c>
      <c r="B144" s="52">
        <v>44742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4" t="s">
        <v>32</v>
      </c>
      <c r="O144" s="55">
        <v>0</v>
      </c>
      <c r="P144" s="39" t="s">
        <v>312</v>
      </c>
      <c r="Q144" s="90">
        <v>3.04983</v>
      </c>
      <c r="R144" s="88" t="s">
        <v>46</v>
      </c>
      <c r="S144" s="89">
        <v>1</v>
      </c>
      <c r="T144" s="80">
        <f t="shared" si="4"/>
        <v>3.04983</v>
      </c>
      <c r="U144" s="48" t="s">
        <v>311</v>
      </c>
      <c r="V144" s="144" t="s">
        <v>310</v>
      </c>
      <c r="W144" s="171"/>
      <c r="X144" s="170"/>
      <c r="Y144" s="170"/>
      <c r="Z144" s="168"/>
      <c r="AA144" s="168"/>
      <c r="AB144" s="168"/>
      <c r="AC144" s="168"/>
      <c r="AD144" s="128"/>
      <c r="AE144" s="128"/>
      <c r="AF144" s="128"/>
    </row>
    <row r="145" spans="1:32" ht="15.75">
      <c r="A145" s="148">
        <v>125</v>
      </c>
      <c r="B145" s="52">
        <v>44742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4" t="s">
        <v>32</v>
      </c>
      <c r="O145" s="55">
        <v>0</v>
      </c>
      <c r="P145" s="39" t="s">
        <v>313</v>
      </c>
      <c r="Q145" s="90">
        <v>0.2741</v>
      </c>
      <c r="R145" s="88" t="s">
        <v>46</v>
      </c>
      <c r="S145" s="89">
        <v>1</v>
      </c>
      <c r="T145" s="80">
        <f t="shared" si="4"/>
        <v>0.2741</v>
      </c>
      <c r="U145" s="48" t="s">
        <v>314</v>
      </c>
      <c r="V145" s="144" t="s">
        <v>315</v>
      </c>
      <c r="W145" s="171"/>
      <c r="X145" s="170"/>
      <c r="Y145" s="170"/>
      <c r="Z145" s="168"/>
      <c r="AA145" s="168"/>
      <c r="AB145" s="168"/>
      <c r="AC145" s="168"/>
      <c r="AD145" s="128"/>
      <c r="AE145" s="128"/>
      <c r="AF145" s="128"/>
    </row>
    <row r="146" spans="1:32" ht="31.5" customHeight="1">
      <c r="A146" s="148">
        <v>126</v>
      </c>
      <c r="B146" s="52">
        <v>44715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4" t="s">
        <v>32</v>
      </c>
      <c r="O146" s="55">
        <v>0</v>
      </c>
      <c r="P146" s="39" t="s">
        <v>318</v>
      </c>
      <c r="Q146" s="90">
        <v>2</v>
      </c>
      <c r="R146" s="164" t="s">
        <v>46</v>
      </c>
      <c r="S146" s="89">
        <v>7.5</v>
      </c>
      <c r="T146" s="80">
        <v>15.1762</v>
      </c>
      <c r="U146" s="48" t="s">
        <v>316</v>
      </c>
      <c r="V146" s="144" t="s">
        <v>317</v>
      </c>
      <c r="W146" s="242"/>
      <c r="X146" s="170"/>
      <c r="Y146" s="170"/>
      <c r="Z146" s="168"/>
      <c r="AA146" s="168"/>
      <c r="AB146" s="168"/>
      <c r="AC146" s="168"/>
      <c r="AD146" s="128"/>
      <c r="AE146" s="128"/>
      <c r="AF146" s="128"/>
    </row>
    <row r="147" spans="1:32" ht="47.25" customHeight="1">
      <c r="A147" s="148">
        <v>127</v>
      </c>
      <c r="B147" s="52">
        <v>44742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4" t="s">
        <v>32</v>
      </c>
      <c r="O147" s="55">
        <v>0</v>
      </c>
      <c r="P147" s="39" t="s">
        <v>319</v>
      </c>
      <c r="Q147" s="90">
        <v>5.71538</v>
      </c>
      <c r="R147" s="26" t="s">
        <v>46</v>
      </c>
      <c r="S147" s="89">
        <v>1</v>
      </c>
      <c r="T147" s="80">
        <f t="shared" si="4"/>
        <v>5.71538</v>
      </c>
      <c r="U147" s="48" t="s">
        <v>321</v>
      </c>
      <c r="V147" s="144" t="s">
        <v>320</v>
      </c>
      <c r="W147" s="242"/>
      <c r="X147" s="170"/>
      <c r="Y147" s="170"/>
      <c r="Z147" s="168"/>
      <c r="AA147" s="168"/>
      <c r="AB147" s="168"/>
      <c r="AC147" s="168"/>
      <c r="AD147" s="128"/>
      <c r="AE147" s="128"/>
      <c r="AF147" s="128"/>
    </row>
    <row r="148" spans="1:32" s="23" customFormat="1" ht="36" customHeight="1">
      <c r="A148" s="100"/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3"/>
      <c r="O148" s="103"/>
      <c r="P148" s="104" t="s">
        <v>74</v>
      </c>
      <c r="Q148" s="105"/>
      <c r="R148" s="106"/>
      <c r="S148" s="107"/>
      <c r="T148" s="105"/>
      <c r="U148" s="106"/>
      <c r="V148" s="106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</row>
    <row r="149" spans="1:32" s="23" customFormat="1" ht="38.25" customHeight="1">
      <c r="A149" s="81">
        <v>128</v>
      </c>
      <c r="B149" s="56">
        <v>44742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8" t="s">
        <v>32</v>
      </c>
      <c r="O149" s="59">
        <v>0</v>
      </c>
      <c r="P149" s="49" t="s">
        <v>75</v>
      </c>
      <c r="Q149" s="91">
        <v>0.022</v>
      </c>
      <c r="R149" s="51" t="s">
        <v>48</v>
      </c>
      <c r="S149" s="124">
        <v>1952</v>
      </c>
      <c r="T149" s="249">
        <f>Q149*S149</f>
        <v>42.943999999999996</v>
      </c>
      <c r="U149" s="60" t="s">
        <v>76</v>
      </c>
      <c r="V149" s="185" t="s">
        <v>292</v>
      </c>
      <c r="W149" s="190"/>
      <c r="X149" s="191"/>
      <c r="Y149" s="129"/>
      <c r="Z149" s="129"/>
      <c r="AA149" s="129"/>
      <c r="AB149" s="129"/>
      <c r="AC149" s="129"/>
      <c r="AD149" s="129"/>
      <c r="AE149" s="129"/>
      <c r="AF149" s="129"/>
    </row>
    <row r="150" spans="1:32" s="23" customFormat="1" ht="39" customHeight="1">
      <c r="A150" s="112">
        <v>129</v>
      </c>
      <c r="B150" s="56">
        <v>44742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8" t="s">
        <v>32</v>
      </c>
      <c r="O150" s="59">
        <v>0</v>
      </c>
      <c r="P150" s="49" t="s">
        <v>75</v>
      </c>
      <c r="Q150" s="91">
        <v>0.022</v>
      </c>
      <c r="R150" s="51" t="s">
        <v>48</v>
      </c>
      <c r="S150" s="124">
        <v>1341</v>
      </c>
      <c r="T150" s="249">
        <f>Q150*S150</f>
        <v>29.502</v>
      </c>
      <c r="U150" s="60" t="s">
        <v>76</v>
      </c>
      <c r="V150" s="185" t="s">
        <v>293</v>
      </c>
      <c r="W150" s="190"/>
      <c r="X150" s="191"/>
      <c r="Y150" s="129"/>
      <c r="Z150" s="129"/>
      <c r="AA150" s="129"/>
      <c r="AB150" s="129"/>
      <c r="AC150" s="129"/>
      <c r="AD150" s="129"/>
      <c r="AE150" s="129"/>
      <c r="AF150" s="129"/>
    </row>
    <row r="151" spans="1:32" ht="36.75" customHeight="1">
      <c r="A151" s="81">
        <v>130</v>
      </c>
      <c r="B151" s="56">
        <v>44742</v>
      </c>
      <c r="C151" s="137">
        <v>0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7">
        <v>0</v>
      </c>
      <c r="L151" s="137">
        <v>0</v>
      </c>
      <c r="M151" s="137">
        <v>0</v>
      </c>
      <c r="N151" s="138" t="s">
        <v>32</v>
      </c>
      <c r="O151" s="139">
        <v>0</v>
      </c>
      <c r="P151" s="140" t="s">
        <v>77</v>
      </c>
      <c r="Q151" s="141">
        <v>0.05247</v>
      </c>
      <c r="R151" s="142" t="s">
        <v>48</v>
      </c>
      <c r="S151" s="124">
        <v>719</v>
      </c>
      <c r="T151" s="249">
        <v>37.72951</v>
      </c>
      <c r="U151" s="143" t="s">
        <v>81</v>
      </c>
      <c r="V151" s="185" t="s">
        <v>325</v>
      </c>
      <c r="W151" s="190"/>
      <c r="X151" s="191"/>
      <c r="Y151" s="126"/>
      <c r="Z151" s="126"/>
      <c r="AA151" s="126"/>
      <c r="AB151" s="126"/>
      <c r="AC151" s="126"/>
      <c r="AD151" s="126"/>
      <c r="AE151" s="126"/>
      <c r="AF151" s="126"/>
    </row>
    <row r="152" spans="1:32" ht="15">
      <c r="A152" s="81">
        <v>131</v>
      </c>
      <c r="B152" s="56">
        <v>44733</v>
      </c>
      <c r="C152" s="137">
        <v>0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7">
        <v>0</v>
      </c>
      <c r="L152" s="137">
        <v>0</v>
      </c>
      <c r="M152" s="137">
        <v>0</v>
      </c>
      <c r="N152" s="138" t="s">
        <v>32</v>
      </c>
      <c r="O152" s="139">
        <v>0</v>
      </c>
      <c r="P152" s="33" t="s">
        <v>86</v>
      </c>
      <c r="Q152" s="150">
        <v>0.04994</v>
      </c>
      <c r="R152" s="151" t="s">
        <v>48</v>
      </c>
      <c r="S152" s="186">
        <v>100.14</v>
      </c>
      <c r="T152" s="219">
        <v>5</v>
      </c>
      <c r="U152" s="145" t="s">
        <v>108</v>
      </c>
      <c r="V152" s="144" t="s">
        <v>109</v>
      </c>
      <c r="W152" s="221"/>
      <c r="X152" s="222"/>
      <c r="Y152" s="222"/>
      <c r="Z152" s="222"/>
      <c r="AA152" s="126"/>
      <c r="AB152" s="126"/>
      <c r="AC152" s="126"/>
      <c r="AD152" s="126"/>
      <c r="AE152" s="126"/>
      <c r="AF152" s="126"/>
    </row>
    <row r="153" spans="1:32" ht="15">
      <c r="A153" s="112">
        <v>132</v>
      </c>
      <c r="B153" s="56">
        <v>44727</v>
      </c>
      <c r="C153" s="137">
        <v>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7">
        <v>0</v>
      </c>
      <c r="L153" s="137">
        <v>0</v>
      </c>
      <c r="M153" s="137">
        <v>0</v>
      </c>
      <c r="N153" s="138" t="s">
        <v>32</v>
      </c>
      <c r="O153" s="139">
        <v>0</v>
      </c>
      <c r="P153" s="33" t="s">
        <v>84</v>
      </c>
      <c r="Q153" s="150">
        <v>0.0481</v>
      </c>
      <c r="R153" s="151" t="s">
        <v>48</v>
      </c>
      <c r="S153" s="186">
        <v>20</v>
      </c>
      <c r="T153" s="219">
        <f>Q153*S153</f>
        <v>0.962</v>
      </c>
      <c r="U153" s="145" t="s">
        <v>90</v>
      </c>
      <c r="V153" s="144" t="s">
        <v>104</v>
      </c>
      <c r="W153" s="221"/>
      <c r="X153" s="222"/>
      <c r="Y153" s="222"/>
      <c r="Z153" s="222"/>
      <c r="AA153" s="128"/>
      <c r="AB153" s="126"/>
      <c r="AC153" s="126"/>
      <c r="AD153" s="126"/>
      <c r="AE153" s="126"/>
      <c r="AF153" s="126"/>
    </row>
    <row r="154" spans="1:32" ht="15">
      <c r="A154" s="81">
        <v>133</v>
      </c>
      <c r="B154" s="56">
        <v>44715</v>
      </c>
      <c r="C154" s="137">
        <v>0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7">
        <v>0</v>
      </c>
      <c r="L154" s="137">
        <v>0</v>
      </c>
      <c r="M154" s="137">
        <v>0</v>
      </c>
      <c r="N154" s="138" t="s">
        <v>32</v>
      </c>
      <c r="O154" s="139">
        <v>0</v>
      </c>
      <c r="P154" s="33" t="s">
        <v>86</v>
      </c>
      <c r="Q154" s="150">
        <v>0.0519</v>
      </c>
      <c r="R154" s="151" t="s">
        <v>48</v>
      </c>
      <c r="S154" s="186">
        <f>91.74+4.6</f>
        <v>96.33999999999999</v>
      </c>
      <c r="T154" s="219">
        <v>5</v>
      </c>
      <c r="U154" s="145" t="s">
        <v>90</v>
      </c>
      <c r="V154" s="144" t="s">
        <v>97</v>
      </c>
      <c r="W154" s="221"/>
      <c r="X154" s="222"/>
      <c r="Y154" s="222"/>
      <c r="Z154" s="222"/>
      <c r="AA154" s="128"/>
      <c r="AB154" s="126"/>
      <c r="AC154" s="126"/>
      <c r="AD154" s="126"/>
      <c r="AE154" s="126"/>
      <c r="AF154" s="126"/>
    </row>
    <row r="155" spans="1:32" ht="15">
      <c r="A155" s="81">
        <v>134</v>
      </c>
      <c r="B155" s="56">
        <v>44719</v>
      </c>
      <c r="C155" s="137">
        <v>0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7">
        <v>0</v>
      </c>
      <c r="L155" s="137">
        <v>0</v>
      </c>
      <c r="M155" s="137">
        <v>0</v>
      </c>
      <c r="N155" s="138" t="s">
        <v>32</v>
      </c>
      <c r="O155" s="139">
        <v>0</v>
      </c>
      <c r="P155" s="33" t="s">
        <v>86</v>
      </c>
      <c r="Q155" s="150">
        <v>0.04994</v>
      </c>
      <c r="R155" s="151" t="s">
        <v>48</v>
      </c>
      <c r="S155" s="186">
        <v>100.14</v>
      </c>
      <c r="T155" s="219">
        <v>5</v>
      </c>
      <c r="U155" s="145" t="s">
        <v>89</v>
      </c>
      <c r="V155" s="144" t="s">
        <v>94</v>
      </c>
      <c r="W155" s="221"/>
      <c r="X155" s="222"/>
      <c r="Y155" s="222"/>
      <c r="Z155" s="222"/>
      <c r="AA155" s="128"/>
      <c r="AB155" s="126"/>
      <c r="AC155" s="126"/>
      <c r="AD155" s="126"/>
      <c r="AE155" s="126"/>
      <c r="AF155" s="126"/>
    </row>
    <row r="156" spans="1:32" ht="15">
      <c r="A156" s="112">
        <v>135</v>
      </c>
      <c r="B156" s="56">
        <v>44713</v>
      </c>
      <c r="C156" s="137">
        <v>0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7">
        <v>0</v>
      </c>
      <c r="L156" s="137">
        <v>0</v>
      </c>
      <c r="M156" s="137">
        <v>0</v>
      </c>
      <c r="N156" s="138" t="s">
        <v>32</v>
      </c>
      <c r="O156" s="139">
        <v>0</v>
      </c>
      <c r="P156" s="33" t="s">
        <v>86</v>
      </c>
      <c r="Q156" s="150">
        <v>0.04993</v>
      </c>
      <c r="R156" s="151" t="s">
        <v>48</v>
      </c>
      <c r="S156" s="186">
        <v>50.07</v>
      </c>
      <c r="T156" s="219">
        <f>Q156*S156</f>
        <v>2.4999951</v>
      </c>
      <c r="U156" s="145" t="s">
        <v>89</v>
      </c>
      <c r="V156" s="144" t="s">
        <v>95</v>
      </c>
      <c r="W156" s="221"/>
      <c r="X156" s="222"/>
      <c r="Y156" s="222"/>
      <c r="Z156" s="222"/>
      <c r="AA156" s="128"/>
      <c r="AB156" s="126"/>
      <c r="AC156" s="126"/>
      <c r="AD156" s="126"/>
      <c r="AE156" s="126"/>
      <c r="AF156" s="126"/>
    </row>
    <row r="157" spans="1:32" ht="15">
      <c r="A157" s="81">
        <v>136</v>
      </c>
      <c r="B157" s="56">
        <v>44715</v>
      </c>
      <c r="C157" s="137">
        <v>0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137">
        <v>0</v>
      </c>
      <c r="J157" s="137">
        <v>0</v>
      </c>
      <c r="K157" s="137">
        <v>0</v>
      </c>
      <c r="L157" s="137">
        <v>0</v>
      </c>
      <c r="M157" s="137">
        <v>0</v>
      </c>
      <c r="N157" s="138" t="s">
        <v>32</v>
      </c>
      <c r="O157" s="139">
        <v>0</v>
      </c>
      <c r="P157" s="33" t="s">
        <v>84</v>
      </c>
      <c r="Q157" s="150">
        <v>0.0481</v>
      </c>
      <c r="R157" s="151" t="s">
        <v>48</v>
      </c>
      <c r="S157" s="186">
        <v>10</v>
      </c>
      <c r="T157" s="219">
        <f>Q157*S157</f>
        <v>0.481</v>
      </c>
      <c r="U157" s="145" t="s">
        <v>98</v>
      </c>
      <c r="V157" s="144" t="s">
        <v>99</v>
      </c>
      <c r="W157" s="221"/>
      <c r="X157" s="222"/>
      <c r="Y157" s="222"/>
      <c r="Z157" s="222"/>
      <c r="AA157" s="128"/>
      <c r="AB157" s="126"/>
      <c r="AC157" s="126"/>
      <c r="AD157" s="126"/>
      <c r="AE157" s="126"/>
      <c r="AF157" s="126"/>
    </row>
    <row r="158" spans="1:32" ht="15">
      <c r="A158" s="81">
        <v>137</v>
      </c>
      <c r="B158" s="56">
        <v>44714</v>
      </c>
      <c r="C158" s="137">
        <v>0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0</v>
      </c>
      <c r="M158" s="137">
        <v>0</v>
      </c>
      <c r="N158" s="138" t="s">
        <v>32</v>
      </c>
      <c r="O158" s="139">
        <v>0</v>
      </c>
      <c r="P158" s="33" t="s">
        <v>85</v>
      </c>
      <c r="Q158" s="150">
        <v>0.05208</v>
      </c>
      <c r="R158" s="151" t="s">
        <v>48</v>
      </c>
      <c r="S158" s="186">
        <v>48.01</v>
      </c>
      <c r="T158" s="219">
        <v>2.5</v>
      </c>
      <c r="U158" s="145" t="s">
        <v>89</v>
      </c>
      <c r="V158" s="144" t="s">
        <v>96</v>
      </c>
      <c r="W158" s="221"/>
      <c r="X158" s="222"/>
      <c r="Y158" s="222"/>
      <c r="Z158" s="222"/>
      <c r="AA158" s="128"/>
      <c r="AB158" s="126"/>
      <c r="AC158" s="126"/>
      <c r="AD158" s="126"/>
      <c r="AE158" s="126"/>
      <c r="AF158" s="126"/>
    </row>
    <row r="159" spans="1:32" ht="15">
      <c r="A159" s="112">
        <v>138</v>
      </c>
      <c r="B159" s="56">
        <v>44726</v>
      </c>
      <c r="C159" s="137">
        <v>0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38" t="s">
        <v>32</v>
      </c>
      <c r="O159" s="139">
        <v>0</v>
      </c>
      <c r="P159" s="33" t="s">
        <v>85</v>
      </c>
      <c r="Q159" s="150">
        <v>0.04912</v>
      </c>
      <c r="R159" s="151" t="s">
        <v>48</v>
      </c>
      <c r="S159" s="186">
        <v>10</v>
      </c>
      <c r="T159" s="219">
        <f>Q159*S159</f>
        <v>0.49119999999999997</v>
      </c>
      <c r="U159" s="145" t="s">
        <v>101</v>
      </c>
      <c r="V159" s="144" t="s">
        <v>102</v>
      </c>
      <c r="W159" s="221"/>
      <c r="X159" s="222"/>
      <c r="Y159" s="222"/>
      <c r="Z159" s="222"/>
      <c r="AA159" s="128"/>
      <c r="AB159" s="126"/>
      <c r="AC159" s="126"/>
      <c r="AD159" s="126"/>
      <c r="AE159" s="126"/>
      <c r="AF159" s="126"/>
    </row>
    <row r="160" spans="1:32" ht="15">
      <c r="A160" s="81">
        <v>139</v>
      </c>
      <c r="B160" s="56">
        <v>44722</v>
      </c>
      <c r="C160" s="137">
        <v>0</v>
      </c>
      <c r="D160" s="137">
        <v>0</v>
      </c>
      <c r="E160" s="137">
        <v>0</v>
      </c>
      <c r="F160" s="137">
        <v>0</v>
      </c>
      <c r="G160" s="137">
        <v>0</v>
      </c>
      <c r="H160" s="137">
        <v>0</v>
      </c>
      <c r="I160" s="137">
        <v>0</v>
      </c>
      <c r="J160" s="137">
        <v>0</v>
      </c>
      <c r="K160" s="137">
        <v>0</v>
      </c>
      <c r="L160" s="137">
        <v>0</v>
      </c>
      <c r="M160" s="137">
        <v>0</v>
      </c>
      <c r="N160" s="138" t="s">
        <v>32</v>
      </c>
      <c r="O160" s="139">
        <v>0</v>
      </c>
      <c r="P160" s="33" t="s">
        <v>86</v>
      </c>
      <c r="Q160" s="150">
        <v>0.04994</v>
      </c>
      <c r="R160" s="151" t="s">
        <v>48</v>
      </c>
      <c r="S160" s="186">
        <v>100.14</v>
      </c>
      <c r="T160" s="219">
        <v>5</v>
      </c>
      <c r="U160" s="145" t="s">
        <v>89</v>
      </c>
      <c r="V160" s="144" t="s">
        <v>103</v>
      </c>
      <c r="W160" s="221"/>
      <c r="X160" s="222"/>
      <c r="Y160" s="222"/>
      <c r="Z160" s="147"/>
      <c r="AA160" s="128"/>
      <c r="AB160" s="126"/>
      <c r="AC160" s="126"/>
      <c r="AD160" s="126"/>
      <c r="AE160" s="126"/>
      <c r="AF160" s="126"/>
    </row>
    <row r="161" spans="1:32" ht="15">
      <c r="A161" s="81">
        <v>140</v>
      </c>
      <c r="B161" s="56">
        <v>44728</v>
      </c>
      <c r="C161" s="137">
        <v>0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137">
        <v>0</v>
      </c>
      <c r="J161" s="137">
        <v>0</v>
      </c>
      <c r="K161" s="137">
        <v>0</v>
      </c>
      <c r="L161" s="137">
        <v>0</v>
      </c>
      <c r="M161" s="137">
        <v>0</v>
      </c>
      <c r="N161" s="138" t="s">
        <v>32</v>
      </c>
      <c r="O161" s="139">
        <v>0</v>
      </c>
      <c r="P161" s="33" t="s">
        <v>86</v>
      </c>
      <c r="Q161" s="150">
        <v>0.04994</v>
      </c>
      <c r="R161" s="151" t="s">
        <v>48</v>
      </c>
      <c r="S161" s="186">
        <v>100.14</v>
      </c>
      <c r="T161" s="219">
        <v>5</v>
      </c>
      <c r="U161" s="145" t="s">
        <v>89</v>
      </c>
      <c r="V161" s="144" t="s">
        <v>105</v>
      </c>
      <c r="W161" s="221"/>
      <c r="X161" s="222"/>
      <c r="Y161" s="222"/>
      <c r="Z161" s="147"/>
      <c r="AA161" s="128"/>
      <c r="AB161" s="126"/>
      <c r="AC161" s="126"/>
      <c r="AD161" s="126"/>
      <c r="AE161" s="126"/>
      <c r="AF161" s="126"/>
    </row>
    <row r="162" spans="1:32" ht="15">
      <c r="A162" s="112">
        <v>141</v>
      </c>
      <c r="B162" s="56">
        <v>44729</v>
      </c>
      <c r="C162" s="137">
        <v>0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137">
        <v>0</v>
      </c>
      <c r="J162" s="137">
        <v>0</v>
      </c>
      <c r="K162" s="137">
        <v>0</v>
      </c>
      <c r="L162" s="137">
        <v>0</v>
      </c>
      <c r="M162" s="137">
        <v>0</v>
      </c>
      <c r="N162" s="138" t="s">
        <v>32</v>
      </c>
      <c r="O162" s="139">
        <v>0</v>
      </c>
      <c r="P162" s="33" t="s">
        <v>86</v>
      </c>
      <c r="Q162" s="150">
        <v>0.0517</v>
      </c>
      <c r="R162" s="151" t="s">
        <v>48</v>
      </c>
      <c r="S162" s="186">
        <v>48.36</v>
      </c>
      <c r="T162" s="219">
        <v>2.5</v>
      </c>
      <c r="U162" s="145" t="s">
        <v>98</v>
      </c>
      <c r="V162" s="144" t="s">
        <v>107</v>
      </c>
      <c r="W162" s="221"/>
      <c r="X162" s="222"/>
      <c r="Y162" s="222"/>
      <c r="Z162" s="146"/>
      <c r="AA162" s="128"/>
      <c r="AB162" s="126"/>
      <c r="AC162" s="126"/>
      <c r="AD162" s="126"/>
      <c r="AE162" s="126"/>
      <c r="AF162" s="126"/>
    </row>
    <row r="163" spans="1:32" ht="15" customHeight="1">
      <c r="A163" s="81">
        <v>142</v>
      </c>
      <c r="B163" s="56">
        <v>44742</v>
      </c>
      <c r="C163" s="137">
        <v>0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137">
        <v>0</v>
      </c>
      <c r="J163" s="137">
        <v>0</v>
      </c>
      <c r="K163" s="137">
        <v>0</v>
      </c>
      <c r="L163" s="137">
        <v>0</v>
      </c>
      <c r="M163" s="137">
        <v>0</v>
      </c>
      <c r="N163" s="138" t="s">
        <v>32</v>
      </c>
      <c r="O163" s="139">
        <v>0</v>
      </c>
      <c r="P163" s="33" t="s">
        <v>84</v>
      </c>
      <c r="Q163" s="150">
        <v>0.0481</v>
      </c>
      <c r="R163" s="151" t="s">
        <v>48</v>
      </c>
      <c r="S163" s="186">
        <v>40</v>
      </c>
      <c r="T163" s="219">
        <f>Q163*S163</f>
        <v>1.924</v>
      </c>
      <c r="U163" s="145" t="s">
        <v>90</v>
      </c>
      <c r="V163" s="144" t="s">
        <v>257</v>
      </c>
      <c r="W163" s="221"/>
      <c r="X163" s="222"/>
      <c r="Y163" s="222"/>
      <c r="Z163" s="147"/>
      <c r="AA163" s="128"/>
      <c r="AB163" s="126"/>
      <c r="AC163" s="126"/>
      <c r="AD163" s="126"/>
      <c r="AE163" s="126"/>
      <c r="AF163" s="126"/>
    </row>
    <row r="164" spans="1:32" ht="15" customHeight="1">
      <c r="A164" s="81">
        <v>143</v>
      </c>
      <c r="B164" s="56">
        <v>44740</v>
      </c>
      <c r="C164" s="137">
        <v>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137">
        <v>0</v>
      </c>
      <c r="J164" s="137">
        <v>0</v>
      </c>
      <c r="K164" s="137">
        <v>0</v>
      </c>
      <c r="L164" s="137">
        <v>0</v>
      </c>
      <c r="M164" s="137">
        <v>0</v>
      </c>
      <c r="N164" s="138" t="s">
        <v>32</v>
      </c>
      <c r="O164" s="139">
        <v>0</v>
      </c>
      <c r="P164" s="33" t="s">
        <v>86</v>
      </c>
      <c r="Q164" s="207">
        <v>0.04994</v>
      </c>
      <c r="R164" s="151" t="s">
        <v>48</v>
      </c>
      <c r="S164" s="187">
        <v>60.08</v>
      </c>
      <c r="T164" s="219">
        <v>3</v>
      </c>
      <c r="U164" s="145" t="s">
        <v>92</v>
      </c>
      <c r="V164" s="144" t="s">
        <v>258</v>
      </c>
      <c r="W164" s="221"/>
      <c r="X164" s="222"/>
      <c r="Y164" s="222"/>
      <c r="Z164" s="147"/>
      <c r="AA164" s="128"/>
      <c r="AB164" s="126"/>
      <c r="AC164" s="126"/>
      <c r="AD164" s="126"/>
      <c r="AE164" s="126"/>
      <c r="AF164" s="126"/>
    </row>
    <row r="165" spans="1:32" ht="15" customHeight="1">
      <c r="A165" s="112">
        <v>144</v>
      </c>
      <c r="B165" s="153">
        <v>44741</v>
      </c>
      <c r="C165" s="137">
        <v>0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137">
        <v>0</v>
      </c>
      <c r="J165" s="137">
        <v>0</v>
      </c>
      <c r="K165" s="137">
        <v>0</v>
      </c>
      <c r="L165" s="137">
        <v>0</v>
      </c>
      <c r="M165" s="137">
        <v>0</v>
      </c>
      <c r="N165" s="138" t="s">
        <v>32</v>
      </c>
      <c r="O165" s="139">
        <v>0</v>
      </c>
      <c r="P165" s="33" t="s">
        <v>86</v>
      </c>
      <c r="Q165" s="207">
        <v>0.04994</v>
      </c>
      <c r="R165" s="151" t="s">
        <v>48</v>
      </c>
      <c r="S165" s="187">
        <v>60.08</v>
      </c>
      <c r="T165" s="219">
        <v>3</v>
      </c>
      <c r="U165" s="145" t="s">
        <v>92</v>
      </c>
      <c r="V165" s="144" t="s">
        <v>291</v>
      </c>
      <c r="W165" s="221"/>
      <c r="X165" s="222"/>
      <c r="Y165" s="222"/>
      <c r="Z165" s="147"/>
      <c r="AA165" s="128"/>
      <c r="AB165" s="126"/>
      <c r="AC165" s="126"/>
      <c r="AD165" s="126"/>
      <c r="AE165" s="126"/>
      <c r="AF165" s="126"/>
    </row>
    <row r="166" spans="1:32" ht="15" customHeight="1">
      <c r="A166" s="81">
        <v>145</v>
      </c>
      <c r="B166" s="153">
        <v>44727</v>
      </c>
      <c r="C166" s="137">
        <v>0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8" t="s">
        <v>32</v>
      </c>
      <c r="O166" s="139">
        <v>0</v>
      </c>
      <c r="P166" s="33" t="s">
        <v>86</v>
      </c>
      <c r="Q166" s="207">
        <v>0.05043</v>
      </c>
      <c r="R166" s="151" t="s">
        <v>48</v>
      </c>
      <c r="S166" s="187">
        <v>49.58</v>
      </c>
      <c r="T166" s="219">
        <v>2.5</v>
      </c>
      <c r="U166" s="145" t="s">
        <v>89</v>
      </c>
      <c r="V166" s="144" t="s">
        <v>324</v>
      </c>
      <c r="W166" s="221"/>
      <c r="X166" s="222"/>
      <c r="Y166" s="146"/>
      <c r="Z166" s="147"/>
      <c r="AA166" s="128"/>
      <c r="AB166" s="126"/>
      <c r="AC166" s="126"/>
      <c r="AD166" s="126"/>
      <c r="AE166" s="126"/>
      <c r="AF166" s="126"/>
    </row>
    <row r="167" spans="1:32" ht="15" customHeight="1">
      <c r="A167" s="81">
        <v>146</v>
      </c>
      <c r="B167" s="153">
        <v>44718</v>
      </c>
      <c r="C167" s="245">
        <v>0</v>
      </c>
      <c r="D167" s="245">
        <v>0</v>
      </c>
      <c r="E167" s="245">
        <v>0</v>
      </c>
      <c r="F167" s="245">
        <v>0</v>
      </c>
      <c r="G167" s="245">
        <v>0</v>
      </c>
      <c r="H167" s="245">
        <v>0</v>
      </c>
      <c r="I167" s="245">
        <v>0</v>
      </c>
      <c r="J167" s="245">
        <v>0</v>
      </c>
      <c r="K167" s="245">
        <v>0</v>
      </c>
      <c r="L167" s="245">
        <v>0</v>
      </c>
      <c r="M167" s="245">
        <v>0</v>
      </c>
      <c r="N167" s="246" t="s">
        <v>32</v>
      </c>
      <c r="O167" s="247">
        <v>0</v>
      </c>
      <c r="P167" s="33" t="s">
        <v>85</v>
      </c>
      <c r="Q167" s="207">
        <v>0.05388</v>
      </c>
      <c r="R167" s="151" t="s">
        <v>48</v>
      </c>
      <c r="S167" s="186">
        <v>46.4</v>
      </c>
      <c r="T167" s="219">
        <v>2.5</v>
      </c>
      <c r="U167" s="145" t="s">
        <v>89</v>
      </c>
      <c r="V167" s="248" t="s">
        <v>323</v>
      </c>
      <c r="W167" s="221"/>
      <c r="X167" s="222"/>
      <c r="Y167" s="146"/>
      <c r="Z167" s="147"/>
      <c r="AA167" s="128"/>
      <c r="AB167" s="126"/>
      <c r="AC167" s="126"/>
      <c r="AD167" s="126"/>
      <c r="AE167" s="126"/>
      <c r="AF167" s="126"/>
    </row>
    <row r="168" spans="23:26" ht="15">
      <c r="W168" s="172"/>
      <c r="X168" s="172"/>
      <c r="Y168" s="172"/>
      <c r="Z168" s="172"/>
    </row>
    <row r="169" spans="17:21" ht="15">
      <c r="Q169" s="125"/>
      <c r="R169" s="125"/>
      <c r="S169" s="125"/>
      <c r="T169" s="125"/>
      <c r="U169" s="125"/>
    </row>
    <row r="170" spans="17:21" ht="15">
      <c r="Q170" s="125"/>
      <c r="R170" s="125"/>
      <c r="S170" s="125"/>
      <c r="T170" s="125"/>
      <c r="U170" s="125"/>
    </row>
    <row r="171" spans="17:21" ht="15">
      <c r="Q171" s="125"/>
      <c r="R171" s="125"/>
      <c r="S171" s="125"/>
      <c r="T171" s="125"/>
      <c r="U171" s="125"/>
    </row>
    <row r="172" spans="17:21" ht="15">
      <c r="Q172" s="125"/>
      <c r="R172" s="125"/>
      <c r="S172" s="125"/>
      <c r="T172" s="125"/>
      <c r="U172" s="125"/>
    </row>
    <row r="173" spans="17:21" ht="15">
      <c r="Q173" s="125"/>
      <c r="R173" s="125"/>
      <c r="S173" s="125"/>
      <c r="T173" s="125"/>
      <c r="U173" s="125"/>
    </row>
    <row r="179" ht="15">
      <c r="U179" s="125"/>
    </row>
  </sheetData>
  <sheetProtection selectLockedCells="1" selectUnlockedCells="1"/>
  <mergeCells count="80">
    <mergeCell ref="W80:W84"/>
    <mergeCell ref="W146:W147"/>
    <mergeCell ref="W32:W33"/>
    <mergeCell ref="W63:W64"/>
    <mergeCell ref="W41:W43"/>
    <mergeCell ref="W95:W98"/>
    <mergeCell ref="W137:X137"/>
    <mergeCell ref="W136:X136"/>
    <mergeCell ref="W143:X143"/>
    <mergeCell ref="W88:W93"/>
    <mergeCell ref="W139:AD139"/>
    <mergeCell ref="W167:X167"/>
    <mergeCell ref="W166:X166"/>
    <mergeCell ref="W165:Y165"/>
    <mergeCell ref="W153:Z153"/>
    <mergeCell ref="T1:V1"/>
    <mergeCell ref="A2:V2"/>
    <mergeCell ref="A4:A10"/>
    <mergeCell ref="B4:B10"/>
    <mergeCell ref="C4:O4"/>
    <mergeCell ref="L9:L10"/>
    <mergeCell ref="C5:M5"/>
    <mergeCell ref="I8:J8"/>
    <mergeCell ref="K8:L8"/>
    <mergeCell ref="J9:J10"/>
    <mergeCell ref="C6:L6"/>
    <mergeCell ref="C7:E8"/>
    <mergeCell ref="W138:X138"/>
    <mergeCell ref="W34:W40"/>
    <mergeCell ref="W44:W49"/>
    <mergeCell ref="T4:T10"/>
    <mergeCell ref="C9:C10"/>
    <mergeCell ref="D9:D10"/>
    <mergeCell ref="W11:AD12"/>
    <mergeCell ref="U4:U10"/>
    <mergeCell ref="W30:W31"/>
    <mergeCell ref="V4:V10"/>
    <mergeCell ref="O7:O10"/>
    <mergeCell ref="S4:S10"/>
    <mergeCell ref="M6:M10"/>
    <mergeCell ref="N7:N10"/>
    <mergeCell ref="W23:W29"/>
    <mergeCell ref="W51:W52"/>
    <mergeCell ref="H9:H10"/>
    <mergeCell ref="W16:AC16"/>
    <mergeCell ref="R4:R10"/>
    <mergeCell ref="K9:K10"/>
    <mergeCell ref="W20:X22"/>
    <mergeCell ref="Q4:Q10"/>
    <mergeCell ref="N5:O5"/>
    <mergeCell ref="W18:X18"/>
    <mergeCell ref="W14:X15"/>
    <mergeCell ref="E9:E10"/>
    <mergeCell ref="P4:P10"/>
    <mergeCell ref="W157:Z157"/>
    <mergeCell ref="W152:Z152"/>
    <mergeCell ref="W154:Z154"/>
    <mergeCell ref="F9:F10"/>
    <mergeCell ref="K7:L7"/>
    <mergeCell ref="I9:I10"/>
    <mergeCell ref="I7:J7"/>
    <mergeCell ref="W53:W55"/>
    <mergeCell ref="W158:Z158"/>
    <mergeCell ref="W159:Z159"/>
    <mergeCell ref="F7:H8"/>
    <mergeCell ref="N6:O6"/>
    <mergeCell ref="G9:G10"/>
    <mergeCell ref="W140:Y140"/>
    <mergeCell ref="W155:Z155"/>
    <mergeCell ref="W156:Z156"/>
    <mergeCell ref="W56:W61"/>
    <mergeCell ref="W65:W73"/>
    <mergeCell ref="W74:W77"/>
    <mergeCell ref="W78:W79"/>
    <mergeCell ref="W164:Y164"/>
    <mergeCell ref="W160:Y160"/>
    <mergeCell ref="W161:Y161"/>
    <mergeCell ref="W162:Y162"/>
    <mergeCell ref="W163:Y163"/>
    <mergeCell ref="W85:W8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2022-07-25T12:41:50Z</dcterms:modified>
  <cp:category/>
  <cp:version/>
  <cp:contentType/>
  <cp:contentStatus/>
</cp:coreProperties>
</file>